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gurufocus\Documents\GURUF Templates 201903\done\"/>
    </mc:Choice>
  </mc:AlternateContent>
  <xr:revisionPtr revIDLastSave="0" documentId="13_ncr:1_{2C7AB805-1E04-4272-BCE5-0E75E09C0A39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Portfolio_Key Statistics" sheetId="5" r:id="rId1"/>
  </sheets>
  <definedNames>
    <definedName name="dropdownlist">#REF!</definedName>
    <definedName name="Period">#REF!</definedName>
    <definedName name="Stock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5" l="1"/>
  <c r="AQ11" i="5"/>
  <c r="AW8" i="5"/>
  <c r="W11" i="5"/>
  <c r="AL16" i="5"/>
  <c r="AQ16" i="5"/>
  <c r="AQ9" i="5"/>
  <c r="M15" i="5"/>
  <c r="C13" i="5"/>
  <c r="AZ13" i="5"/>
  <c r="T16" i="5"/>
  <c r="AX17" i="5"/>
  <c r="AY12" i="5"/>
  <c r="AE17" i="5"/>
  <c r="U15" i="5"/>
  <c r="C10" i="5"/>
  <c r="BA11" i="5"/>
  <c r="T9" i="5"/>
  <c r="L17" i="5"/>
  <c r="BA16" i="5"/>
  <c r="AO13" i="5"/>
  <c r="BC9" i="5"/>
  <c r="AS12" i="5"/>
  <c r="C8" i="5"/>
  <c r="AB13" i="5"/>
  <c r="AN13" i="5"/>
  <c r="AV10" i="5"/>
  <c r="P9" i="5"/>
  <c r="AL8" i="5"/>
  <c r="AS14" i="5"/>
  <c r="P15" i="5"/>
  <c r="E10" i="5"/>
  <c r="AA9" i="5"/>
  <c r="AH10" i="5"/>
  <c r="BC15" i="5"/>
  <c r="AQ14" i="5"/>
  <c r="AX9" i="5"/>
  <c r="AT14" i="5"/>
  <c r="AB11" i="5"/>
  <c r="V13" i="5"/>
  <c r="AY13" i="5"/>
  <c r="T17" i="5"/>
  <c r="AB8" i="5"/>
  <c r="Y12" i="5"/>
  <c r="AU9" i="5"/>
  <c r="W8" i="5"/>
  <c r="AA17" i="5"/>
  <c r="C12" i="5"/>
  <c r="AY17" i="5"/>
  <c r="S8" i="5"/>
  <c r="AQ17" i="5"/>
  <c r="AX15" i="5"/>
  <c r="N8" i="5"/>
  <c r="AW14" i="5"/>
  <c r="Q12" i="5"/>
  <c r="AN12" i="5"/>
  <c r="L16" i="5"/>
  <c r="AD12" i="5"/>
  <c r="Y14" i="5"/>
  <c r="BA13" i="5"/>
  <c r="AX8" i="5"/>
  <c r="N16" i="5"/>
  <c r="AT17" i="5"/>
  <c r="BA9" i="5"/>
  <c r="AI10" i="5"/>
  <c r="AT11" i="5"/>
  <c r="P8" i="5"/>
  <c r="AZ11" i="5"/>
  <c r="AC14" i="5"/>
  <c r="T14" i="5"/>
  <c r="AD15" i="5"/>
  <c r="AU10" i="5"/>
  <c r="P10" i="5"/>
  <c r="AA12" i="5"/>
  <c r="AA16" i="5"/>
  <c r="AB17" i="5"/>
  <c r="AG8" i="5"/>
  <c r="R8" i="5"/>
  <c r="L9" i="5"/>
  <c r="AX12" i="5"/>
  <c r="R10" i="5"/>
  <c r="R12" i="5"/>
  <c r="T12" i="5"/>
  <c r="AP16" i="5"/>
  <c r="AE14" i="5"/>
  <c r="BA12" i="5"/>
  <c r="E15" i="5"/>
  <c r="AA15" i="5"/>
  <c r="AN14" i="5"/>
  <c r="R13" i="5"/>
  <c r="AE8" i="5"/>
  <c r="C15" i="5"/>
  <c r="Z10" i="5"/>
  <c r="AG16" i="5"/>
  <c r="AG14" i="5"/>
  <c r="AJ16" i="5"/>
  <c r="N15" i="5"/>
  <c r="AM14" i="5"/>
  <c r="AO8" i="5"/>
  <c r="AK16" i="5"/>
  <c r="Q15" i="5"/>
  <c r="AL10" i="5"/>
  <c r="V16" i="5"/>
  <c r="BB17" i="5"/>
  <c r="S9" i="5"/>
  <c r="AI9" i="5"/>
  <c r="AE15" i="5"/>
  <c r="N9" i="5"/>
  <c r="W17" i="5"/>
  <c r="W10" i="5"/>
  <c r="AJ17" i="5"/>
  <c r="BA15" i="5"/>
  <c r="AK8" i="5"/>
  <c r="AF17" i="5"/>
  <c r="N10" i="5"/>
  <c r="AW12" i="5"/>
  <c r="AP17" i="5"/>
  <c r="AX13" i="5"/>
  <c r="O16" i="5"/>
  <c r="AE9" i="5"/>
  <c r="AR10" i="5"/>
  <c r="AI13" i="5"/>
  <c r="V14" i="5"/>
  <c r="AI16" i="5"/>
  <c r="AO9" i="5"/>
  <c r="O13" i="5"/>
  <c r="BA10" i="5"/>
  <c r="AS15" i="5"/>
  <c r="AD17" i="5"/>
  <c r="AV12" i="5"/>
  <c r="Y8" i="5"/>
  <c r="E11" i="5"/>
  <c r="AD10" i="5"/>
  <c r="AC10" i="5"/>
  <c r="M17" i="5"/>
  <c r="W14" i="5"/>
  <c r="AB16" i="5"/>
  <c r="AH15" i="5"/>
  <c r="AT10" i="5"/>
  <c r="AC9" i="5"/>
  <c r="AM17" i="5"/>
  <c r="E13" i="5"/>
  <c r="AA14" i="5"/>
  <c r="O9" i="5"/>
  <c r="AF14" i="5"/>
  <c r="X10" i="5"/>
  <c r="Q10" i="5"/>
  <c r="AN8" i="5"/>
  <c r="BC10" i="5"/>
  <c r="P11" i="5"/>
  <c r="Q17" i="5"/>
  <c r="BB13" i="5"/>
  <c r="AR16" i="5"/>
  <c r="AS8" i="5"/>
  <c r="Z8" i="5"/>
  <c r="U12" i="5"/>
  <c r="AE10" i="5"/>
  <c r="S11" i="5"/>
  <c r="C9" i="5"/>
  <c r="AG10" i="5"/>
  <c r="Y11" i="5"/>
  <c r="AW11" i="5"/>
  <c r="E14" i="5"/>
  <c r="BB11" i="5"/>
  <c r="AS13" i="5"/>
  <c r="AA8" i="5"/>
  <c r="C14" i="5"/>
  <c r="P12" i="5"/>
  <c r="T10" i="5"/>
  <c r="AD14" i="5"/>
  <c r="AN15" i="5"/>
  <c r="W13" i="5"/>
  <c r="AE16" i="5"/>
  <c r="AT15" i="5"/>
  <c r="S13" i="5"/>
  <c r="AV17" i="5"/>
  <c r="AH16" i="5"/>
  <c r="AO14" i="5"/>
  <c r="AD9" i="5"/>
  <c r="S17" i="5"/>
  <c r="AC12" i="5"/>
  <c r="T13" i="5"/>
  <c r="AR17" i="5"/>
  <c r="AG9" i="5"/>
  <c r="R15" i="5"/>
  <c r="C17" i="5"/>
  <c r="BC8" i="5"/>
  <c r="W16" i="5"/>
  <c r="Q9" i="5"/>
  <c r="AH11" i="5"/>
  <c r="AZ16" i="5"/>
  <c r="AS16" i="5"/>
  <c r="AH14" i="5"/>
  <c r="Z16" i="5"/>
  <c r="AA11" i="5"/>
  <c r="AW13" i="5"/>
  <c r="R14" i="5"/>
  <c r="AM15" i="5"/>
  <c r="AN10" i="5"/>
  <c r="O8" i="5"/>
  <c r="Q13" i="5"/>
  <c r="O14" i="5"/>
  <c r="AJ8" i="5"/>
  <c r="AS11" i="5"/>
  <c r="BB9" i="5"/>
  <c r="AP9" i="5"/>
  <c r="AJ10" i="5"/>
  <c r="X11" i="5"/>
  <c r="AG15" i="5"/>
  <c r="BA8" i="5"/>
  <c r="AZ9" i="5"/>
  <c r="N11" i="5"/>
  <c r="V9" i="5"/>
  <c r="AU11" i="5"/>
  <c r="AM12" i="5"/>
  <c r="AH13" i="5"/>
  <c r="AH8" i="5"/>
  <c r="X15" i="5"/>
  <c r="AV14" i="5"/>
  <c r="AM16" i="5"/>
  <c r="Q8" i="5"/>
  <c r="AS17" i="5"/>
  <c r="U11" i="5"/>
  <c r="AR11" i="5"/>
  <c r="M16" i="5"/>
  <c r="AJ15" i="5"/>
  <c r="V15" i="5"/>
  <c r="AH17" i="5"/>
  <c r="AC11" i="5"/>
  <c r="AI17" i="5"/>
  <c r="BC14" i="5"/>
  <c r="M11" i="5"/>
  <c r="BC16" i="5"/>
  <c r="AF16" i="5"/>
  <c r="E8" i="5"/>
  <c r="Z11" i="5"/>
  <c r="L8" i="5"/>
  <c r="R17" i="5"/>
  <c r="Z13" i="5"/>
  <c r="AJ13" i="5"/>
  <c r="M13" i="5"/>
  <c r="AU12" i="5"/>
  <c r="AD8" i="5"/>
  <c r="AG17" i="5"/>
  <c r="AS9" i="5"/>
  <c r="AI12" i="5"/>
  <c r="X14" i="5"/>
  <c r="BC17" i="5"/>
  <c r="N17" i="5"/>
  <c r="Y16" i="5"/>
  <c r="AT16" i="5"/>
  <c r="X16" i="5"/>
  <c r="U9" i="5"/>
  <c r="L13" i="5"/>
  <c r="AF10" i="5"/>
  <c r="T8" i="5"/>
  <c r="O15" i="5"/>
  <c r="AT13" i="5"/>
  <c r="AO11" i="5"/>
  <c r="AP15" i="5"/>
  <c r="AL9" i="5"/>
  <c r="AY14" i="5"/>
  <c r="AK15" i="5"/>
  <c r="L12" i="5"/>
  <c r="AP8" i="5"/>
  <c r="AN11" i="5"/>
  <c r="AT8" i="5"/>
  <c r="X8" i="5"/>
  <c r="Y10" i="5"/>
  <c r="AZ12" i="5"/>
  <c r="AO10" i="5"/>
  <c r="Q16" i="5"/>
  <c r="AT9" i="5"/>
  <c r="BB16" i="5"/>
  <c r="S14" i="5"/>
  <c r="S16" i="5"/>
  <c r="AM8" i="5"/>
  <c r="AH9" i="5"/>
  <c r="AJ11" i="5"/>
  <c r="AF13" i="5"/>
  <c r="R11" i="5"/>
  <c r="Z15" i="5"/>
  <c r="P14" i="5"/>
  <c r="AX16" i="5"/>
  <c r="BC11" i="5"/>
  <c r="AB10" i="5"/>
  <c r="N13" i="5"/>
  <c r="AP13" i="5"/>
  <c r="AY11" i="5"/>
  <c r="AW9" i="5"/>
  <c r="AE11" i="5"/>
  <c r="AC8" i="5"/>
  <c r="AQ10" i="5"/>
  <c r="O17" i="5"/>
  <c r="U13" i="5"/>
  <c r="Y15" i="5"/>
  <c r="P13" i="5"/>
  <c r="AK11" i="5"/>
  <c r="AZ8" i="5"/>
  <c r="V8" i="5"/>
  <c r="AU15" i="5"/>
  <c r="W15" i="5"/>
  <c r="AL12" i="5"/>
  <c r="S10" i="5"/>
  <c r="AO12" i="5"/>
  <c r="AV16" i="5"/>
  <c r="AU8" i="5"/>
  <c r="Z17" i="5"/>
  <c r="O10" i="5"/>
  <c r="AU17" i="5"/>
  <c r="V17" i="5"/>
  <c r="AI11" i="5"/>
  <c r="AP12" i="5"/>
  <c r="AR9" i="5"/>
  <c r="AV13" i="5"/>
  <c r="AB9" i="5"/>
  <c r="Q11" i="5"/>
  <c r="AV15" i="5"/>
  <c r="AL11" i="5"/>
  <c r="AO16" i="5"/>
  <c r="M12" i="5"/>
  <c r="S15" i="5"/>
  <c r="AB14" i="5"/>
  <c r="V11" i="5"/>
  <c r="AE12" i="5"/>
  <c r="AU13" i="5"/>
  <c r="L14" i="5"/>
  <c r="N14" i="5"/>
  <c r="AK17" i="5"/>
  <c r="AJ14" i="5"/>
  <c r="AC17" i="5"/>
  <c r="Y13" i="5"/>
  <c r="AW17" i="5"/>
  <c r="AC15" i="5"/>
  <c r="AJ12" i="5"/>
  <c r="AV11" i="5"/>
  <c r="AQ8" i="5"/>
  <c r="AZ14" i="5"/>
  <c r="AR8" i="5"/>
  <c r="AF9" i="5"/>
  <c r="AY15" i="5"/>
  <c r="P17" i="5"/>
  <c r="BB12" i="5"/>
  <c r="AI8" i="5"/>
  <c r="AK10" i="5"/>
  <c r="Z9" i="5"/>
  <c r="AU16" i="5"/>
  <c r="AK14" i="5"/>
  <c r="AZ15" i="5"/>
  <c r="AS10" i="5"/>
  <c r="AG13" i="5"/>
  <c r="BA14" i="5"/>
  <c r="AZ17" i="5"/>
  <c r="AB12" i="5"/>
  <c r="AL15" i="5"/>
  <c r="X9" i="5"/>
  <c r="O12" i="5"/>
  <c r="AM11" i="5"/>
  <c r="AG12" i="5"/>
  <c r="AW15" i="5"/>
  <c r="AP14" i="5"/>
  <c r="AP10" i="5"/>
  <c r="AR13" i="5"/>
  <c r="U16" i="5"/>
  <c r="AW16" i="5"/>
  <c r="AQ13" i="5"/>
  <c r="C11" i="5"/>
  <c r="U14" i="5"/>
  <c r="N12" i="5"/>
  <c r="BB10" i="5"/>
  <c r="AD11" i="5"/>
  <c r="X13" i="5"/>
  <c r="AV9" i="5"/>
  <c r="AR12" i="5"/>
  <c r="BC12" i="5"/>
  <c r="Z14" i="5"/>
  <c r="AM13" i="5"/>
  <c r="AY8" i="5"/>
  <c r="AL14" i="5"/>
  <c r="AF12" i="5"/>
  <c r="AK13" i="5"/>
  <c r="BB8" i="5"/>
  <c r="BB14" i="5"/>
  <c r="AL17" i="5"/>
  <c r="AF8" i="5"/>
  <c r="AD13" i="5"/>
  <c r="Q14" i="5"/>
  <c r="L11" i="5"/>
  <c r="AO17" i="5"/>
  <c r="X17" i="5"/>
  <c r="AT12" i="5"/>
  <c r="P16" i="5"/>
  <c r="AK9" i="5"/>
  <c r="M10" i="5"/>
  <c r="Z12" i="5"/>
  <c r="BC13" i="5"/>
  <c r="BB15" i="5"/>
  <c r="AA10" i="5"/>
  <c r="V12" i="5"/>
  <c r="E17" i="5"/>
  <c r="E12" i="5"/>
  <c r="R16" i="5"/>
  <c r="AZ10" i="5"/>
  <c r="AY16" i="5"/>
  <c r="AN9" i="5"/>
  <c r="AX11" i="5"/>
  <c r="S12" i="5"/>
  <c r="E9" i="5"/>
  <c r="AK12" i="5"/>
  <c r="AE13" i="5"/>
  <c r="AQ15" i="5"/>
  <c r="O11" i="5"/>
  <c r="AR14" i="5"/>
  <c r="AP11" i="5"/>
  <c r="AY10" i="5"/>
  <c r="AC13" i="5"/>
  <c r="W12" i="5"/>
  <c r="U17" i="5"/>
  <c r="U8" i="5"/>
  <c r="M9" i="5"/>
  <c r="U10" i="5"/>
  <c r="R9" i="5"/>
  <c r="T11" i="5"/>
  <c r="W9" i="5"/>
  <c r="AQ12" i="5"/>
  <c r="AV8" i="5"/>
  <c r="E16" i="5"/>
  <c r="AH12" i="5"/>
  <c r="AN17" i="5"/>
  <c r="AX14" i="5"/>
  <c r="AR15" i="5"/>
  <c r="AM9" i="5"/>
  <c r="BA17" i="5"/>
  <c r="V10" i="5"/>
  <c r="AN16" i="5"/>
  <c r="Y17" i="5"/>
  <c r="AM10" i="5"/>
  <c r="T15" i="5"/>
  <c r="AX10" i="5"/>
  <c r="AW10" i="5"/>
  <c r="AB15" i="5"/>
  <c r="AI15" i="5"/>
  <c r="AU14" i="5"/>
  <c r="Y9" i="5"/>
  <c r="AJ9" i="5"/>
  <c r="AD16" i="5"/>
  <c r="M14" i="5"/>
  <c r="AA13" i="5"/>
  <c r="L10" i="5"/>
  <c r="AF15" i="5"/>
  <c r="AI14" i="5"/>
  <c r="AO15" i="5"/>
  <c r="AF11" i="5"/>
  <c r="M8" i="5"/>
  <c r="AC16" i="5"/>
  <c r="AG11" i="5"/>
  <c r="X12" i="5"/>
  <c r="AY9" i="5"/>
  <c r="AL13" i="5"/>
  <c r="L15" i="5"/>
  <c r="G16" i="5" l="1"/>
  <c r="F16" i="5"/>
  <c r="I16" i="5"/>
  <c r="J16" i="5"/>
  <c r="I9" i="5"/>
  <c r="F9" i="5"/>
  <c r="G9" i="5"/>
  <c r="J9" i="5"/>
  <c r="F12" i="5"/>
  <c r="J12" i="5"/>
  <c r="G12" i="5"/>
  <c r="I12" i="5"/>
  <c r="G17" i="5"/>
  <c r="F17" i="5"/>
  <c r="J17" i="5"/>
  <c r="I17" i="5"/>
  <c r="G8" i="5"/>
  <c r="J8" i="5"/>
  <c r="J18" i="5" s="1"/>
  <c r="F8" i="5"/>
  <c r="I8" i="5"/>
  <c r="F14" i="5"/>
  <c r="G14" i="5"/>
  <c r="I14" i="5"/>
  <c r="J14" i="5"/>
  <c r="I13" i="5"/>
  <c r="G11" i="5"/>
  <c r="J11" i="5"/>
  <c r="I11" i="5"/>
  <c r="F11" i="5"/>
  <c r="F15" i="5"/>
  <c r="J15" i="5"/>
  <c r="G15" i="5"/>
  <c r="I15" i="5"/>
  <c r="I10" i="5"/>
  <c r="D10" i="5"/>
  <c r="J10" i="5" s="1"/>
  <c r="D13" i="5"/>
  <c r="J13" i="5" s="1"/>
  <c r="I18" i="5" l="1"/>
  <c r="G10" i="5"/>
  <c r="G13" i="5"/>
  <c r="F10" i="5"/>
  <c r="F13" i="5"/>
</calcChain>
</file>

<file path=xl/sharedStrings.xml><?xml version="1.0" encoding="utf-8"?>
<sst xmlns="http://schemas.openxmlformats.org/spreadsheetml/2006/main" count="74" uniqueCount="72">
  <si>
    <t>Price</t>
  </si>
  <si>
    <t>Profitability</t>
  </si>
  <si>
    <t>PEG</t>
  </si>
  <si>
    <t>1st Latest Q EBIT YoY Growth</t>
  </si>
  <si>
    <t>2nd latest Q EBIT YoY Growth</t>
  </si>
  <si>
    <t>3rd latest Q EBIT YoY Growth</t>
  </si>
  <si>
    <t>4th latest Q EBIT YoY Growth</t>
  </si>
  <si>
    <t>EPS Growth Rate (Future 3Y To 5Y Estimate)</t>
  </si>
  <si>
    <t>Price (3Y High)</t>
  </si>
  <si>
    <t>Price (3Y Low)</t>
  </si>
  <si>
    <t>Price (52W High)</t>
  </si>
  <si>
    <t>Price (52W Low)</t>
  </si>
  <si>
    <t>Price (5Y High)</t>
  </si>
  <si>
    <t>Price (5Y Low)</t>
  </si>
  <si>
    <t>Ticker</t>
  </si>
  <si>
    <t>Gain</t>
  </si>
  <si>
    <t>EXEL</t>
  </si>
  <si>
    <t>BAC</t>
  </si>
  <si>
    <t>SPY</t>
  </si>
  <si>
    <t>OAS</t>
  </si>
  <si>
    <t>WPX</t>
  </si>
  <si>
    <t>CDI</t>
  </si>
  <si>
    <t>KMI</t>
  </si>
  <si>
    <t>FELP</t>
  </si>
  <si>
    <t>CNX</t>
  </si>
  <si>
    <t>1. If you don't have "GuruFocus" tab in the menu, please download and install GuruFocus Excel Add-in at:</t>
  </si>
  <si>
    <t>2. Make sure you login your account. The username/password are the same as you have on GuruFocus.com</t>
  </si>
  <si>
    <t>Date Bought</t>
  </si>
  <si>
    <t>Close Price on Purhcase Date</t>
  </si>
  <si>
    <t>Cost per share</t>
  </si>
  <si>
    <t>Growth</t>
  </si>
  <si>
    <t># of Shares</t>
  </si>
  <si>
    <t>Value</t>
  </si>
  <si>
    <t>Total Value</t>
  </si>
  <si>
    <t>Valuation Ratios</t>
  </si>
  <si>
    <t>Gain ($)</t>
  </si>
  <si>
    <t>3. You can add more rows by copying existing rows and change the symbols</t>
  </si>
  <si>
    <t>This part shows how to get the key ratios</t>
  </si>
  <si>
    <t>My Portfolio:</t>
  </si>
  <si>
    <t>PB Ratio</t>
  </si>
  <si>
    <t>PE Ratio</t>
  </si>
  <si>
    <t>4. Receives the current price and key statistical data for the stocks in a portfolio</t>
  </si>
  <si>
    <t xml:space="preserve">Price-to-Tangible-Book </t>
  </si>
  <si>
    <t>PS Ratio</t>
  </si>
  <si>
    <t>Price-to-Free-Cash-Flow</t>
  </si>
  <si>
    <t>10-Year Book Growth Rate</t>
  </si>
  <si>
    <t>1-Year Book Growth Rate</t>
  </si>
  <si>
    <t>3-Year Book Growth Rate</t>
  </si>
  <si>
    <t>5-Year Book Growth Rate</t>
  </si>
  <si>
    <t>10-Year FCF Growth Rate</t>
  </si>
  <si>
    <t>1-Year FCF Growth Rate</t>
  </si>
  <si>
    <t>3-Year FCF Growth Rate</t>
  </si>
  <si>
    <t>5-Year FCF Growth Rate</t>
  </si>
  <si>
    <t>10-Year EBITDA Growth Rate</t>
  </si>
  <si>
    <t>1-Year EBITDA Growth Rate</t>
  </si>
  <si>
    <t>3-Year EBITDA Growth Rate</t>
  </si>
  <si>
    <t>5-Year EBITDA Growth Rate</t>
  </si>
  <si>
    <t>10-Year Revenue Growth Rate</t>
  </si>
  <si>
    <t>1-Year Revenue Growth Rate</t>
  </si>
  <si>
    <t>3-Year Revenue Growth Rate</t>
  </si>
  <si>
    <t>5-Year Revenue Growth Rate</t>
  </si>
  <si>
    <t>10-Year Total EBITDA Growth Rate</t>
  </si>
  <si>
    <t>1-Year Total EBITDA Growth Rate</t>
  </si>
  <si>
    <t xml:space="preserve">Annualized Gain </t>
    <phoneticPr fontId="5" type="noConversion"/>
  </si>
  <si>
    <t>Gross Margin %</t>
  </si>
  <si>
    <t>Net Margin %</t>
  </si>
  <si>
    <t>Operating Margin %</t>
  </si>
  <si>
    <t>FCF Margin %</t>
  </si>
  <si>
    <t>10-Year EPS without NRI Growth Rate</t>
  </si>
  <si>
    <t>1-Year EPS without NRI Growth Rate</t>
  </si>
  <si>
    <t>3-Year EPS without NRI Growth Rate</t>
  </si>
  <si>
    <t>5-Year EPS without NRI Growth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</si>
</sst>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0FFFF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9" fontId="0" fillId="0" borderId="0" xfId="3" applyFont="1"/>
    <xf numFmtId="0" fontId="1" fillId="3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44" fontId="0" fillId="0" borderId="0" xfId="2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1" applyBorder="1" applyAlignment="1" applyProtection="1"/>
    <xf numFmtId="14" fontId="2" fillId="0" borderId="0" xfId="0" applyNumberFormat="1" applyFont="1"/>
    <xf numFmtId="44" fontId="0" fillId="0" borderId="10" xfId="2" applyFont="1" applyBorder="1"/>
    <xf numFmtId="0" fontId="0" fillId="0" borderId="9" xfId="0" applyBorder="1"/>
    <xf numFmtId="0" fontId="2" fillId="4" borderId="14" xfId="0" applyFont="1" applyFill="1" applyBorder="1"/>
    <xf numFmtId="0" fontId="2" fillId="4" borderId="15" xfId="0" applyFont="1" applyFill="1" applyBorder="1"/>
    <xf numFmtId="14" fontId="2" fillId="4" borderId="15" xfId="0" applyNumberFormat="1" applyFont="1" applyFill="1" applyBorder="1"/>
    <xf numFmtId="9" fontId="2" fillId="4" borderId="15" xfId="3" applyFont="1" applyFill="1" applyBorder="1"/>
    <xf numFmtId="44" fontId="1" fillId="4" borderId="15" xfId="2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10" fontId="0" fillId="0" borderId="0" xfId="3" applyNumberFormat="1" applyFont="1"/>
    <xf numFmtId="0" fontId="2" fillId="0" borderId="11" xfId="0" applyFont="1" applyBorder="1"/>
    <xf numFmtId="44" fontId="2" fillId="0" borderId="12" xfId="2" applyFont="1" applyBorder="1"/>
    <xf numFmtId="44" fontId="2" fillId="0" borderId="13" xfId="2" applyFont="1" applyBorder="1"/>
    <xf numFmtId="0" fontId="3" fillId="0" borderId="19" xfId="1" applyBorder="1" applyAlignment="1" applyProtection="1"/>
    <xf numFmtId="14" fontId="2" fillId="0" borderId="20" xfId="0" applyNumberFormat="1" applyFont="1" applyBorder="1"/>
    <xf numFmtId="0" fontId="0" fillId="0" borderId="20" xfId="0" applyBorder="1"/>
    <xf numFmtId="9" fontId="0" fillId="0" borderId="20" xfId="3" applyFont="1" applyBorder="1"/>
    <xf numFmtId="10" fontId="0" fillId="0" borderId="20" xfId="3" applyNumberFormat="1" applyFont="1" applyBorder="1"/>
    <xf numFmtId="44" fontId="0" fillId="0" borderId="20" xfId="2" applyFont="1" applyBorder="1"/>
    <xf numFmtId="44" fontId="0" fillId="0" borderId="21" xfId="2" applyFont="1" applyBorder="1"/>
    <xf numFmtId="0" fontId="3" fillId="0" borderId="22" xfId="1" applyBorder="1" applyAlignment="1" applyProtection="1"/>
    <xf numFmtId="14" fontId="2" fillId="0" borderId="7" xfId="0" applyNumberFormat="1" applyFont="1" applyBorder="1"/>
    <xf numFmtId="9" fontId="0" fillId="0" borderId="7" xfId="3" applyFont="1" applyBorder="1"/>
    <xf numFmtId="10" fontId="0" fillId="0" borderId="7" xfId="3" applyNumberFormat="1" applyFont="1" applyBorder="1"/>
    <xf numFmtId="44" fontId="0" fillId="0" borderId="7" xfId="2" applyFont="1" applyBorder="1"/>
    <xf numFmtId="44" fontId="0" fillId="0" borderId="23" xfId="2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rtdsrv.968199662ee040978c206a790e86cc0f">
      <tp t="s">
        <v>1.26</v>
        <stp/>
        <stp>GURUF</stp>
        <stp>exel</stp>
        <stp>price5ylow</stp>
        <stp>TTM</stp>
        <stp>2019-03-06</stp>
        <stp>annual</stp>
        <stp>N</stp>
        <stp>A</stp>
        <stp>S</stp>
        <stp/>
        <tr r="AB8" s="5"/>
      </tp>
      <tp t="s">
        <v>3.55</v>
        <stp/>
        <stp>GURUF</stp>
        <stp>exel</stp>
        <stp>price3ylow</stp>
        <stp>TTM</stp>
        <stp>2019-03-06</stp>
        <stp>annual</stp>
        <stp>N</stp>
        <stp>A</stp>
        <stp>S</stp>
        <stp/>
        <tr r="X8" s="5"/>
      </tp>
    </main>
    <main first="rtdsrv.968199662ee040978c206a790e86cc0f">
      <tp t="s">
        <v>0</v>
        <stp/>
        <stp>GURUF</stp>
        <stp>cdi</stp>
        <stp>total_ebitda_growth_10y</stp>
        <stp>TTM</stp>
        <stp>2019-03-06</stp>
        <stp>annual</stp>
        <stp>N</stp>
        <stp>A</stp>
        <stp>S</stp>
        <stp/>
        <tr r="AW14" s="5"/>
      </tp>
    </main>
    <main first="rtdsrv.968199662ee040978c206a790e86cc0f">
      <tp t="s">
        <v>347.6</v>
        <stp/>
        <stp>GURUF</stp>
        <stp>exel</stp>
        <stp>book_growth_1y</stp>
        <stp>TTM</stp>
        <stp>2019-03-06</stp>
        <stp>annual</stp>
        <stp>N</stp>
        <stp>A</stp>
        <stp>S</stp>
        <stp/>
        <tr r="AD8" s="5"/>
      </tp>
    </main>
    <main first="rtdsrv.968199662ee040978c206a790e86cc0f">
      <tp t="s">
        <v>45.94</v>
        <stp/>
        <stp>GURUF</stp>
        <stp>cnx</stp>
        <stp>net_margain</stp>
        <stp>TTM</stp>
        <stp>2019-03-06</stp>
        <stp>annual</stp>
        <stp>N</stp>
        <stp>A</stp>
        <stp>S</stp>
        <stp/>
        <tr r="M17" s="5"/>
      </tp>
    </main>
    <main first="rtdsrv.968199662ee040978c206a790e86cc0f">
      <tp t="s">
        <v>4.1</v>
        <stp/>
        <stp>GURUF</stp>
        <stp>felp</stp>
        <stp>price52whigh</stp>
        <stp>TTM</stp>
        <stp>2019-03-06</stp>
        <stp>annual</stp>
        <stp>N</stp>
        <stp>A</stp>
        <stp>S</stp>
        <stp/>
        <tr r="Y16" s="5"/>
      </tp>
      <tp t="s">
        <v>11.38</v>
        <stp/>
        <stp>GURUF</stp>
        <stp>kmi</stp>
        <stp>net_margain</stp>
        <stp>TTM</stp>
        <stp>2019-03-06</stp>
        <stp>annual</stp>
        <stp>N</stp>
        <stp>A</stp>
        <stp>S</stp>
        <stp/>
        <tr r="M15" s="5"/>
      </tp>
    </main>
    <main first="rtdsrv.968199662ee040978c206a790e86cc0f">
      <tp t="s">
        <v>0</v>
        <stp/>
        <stp>GURUF</stp>
        <stp>exel</stp>
        <stp>book_growth_3y</stp>
        <stp>TTM</stp>
        <stp>2019-03-06</stp>
        <stp>annual</stp>
        <stp>N</stp>
        <stp>A</stp>
        <stp>S</stp>
        <stp/>
        <tr r="AE8" s="5"/>
      </tp>
      <tp t="s">
        <v>0</v>
        <stp/>
        <stp>GURUF</stp>
        <stp>cdi</stp>
        <stp>peg</stp>
        <stp>TTM</stp>
        <stp>2019-03-06</stp>
        <stp>annual</stp>
        <stp>N</stp>
        <stp>A</stp>
        <stp>S</stp>
        <stp/>
        <tr r="S14" s="5"/>
      </tp>
    </main>
    <main first="rtdsrv.968199662ee040978c206a790e86cc0f">
      <tp t="s">
        <v>0</v>
        <stp/>
        <stp>GURUF</stp>
        <stp>bac</stp>
        <stp>total_ebitda_growth_10y</stp>
        <stp>TTM</stp>
        <stp>2019-03-06</stp>
        <stp>annual</stp>
        <stp>N</stp>
        <stp>A</stp>
        <stp>S</stp>
        <stp/>
        <tr r="AW9" s="5"/>
      </tp>
      <tp t="s">
        <v>56.1</v>
        <stp/>
        <stp>GURUF</stp>
        <stp>oas</stp>
        <stp>total_ebitda_growth_10y</stp>
        <stp>TTM</stp>
        <stp>2019-03-06</stp>
        <stp>annual</stp>
        <stp>N</stp>
        <stp>A</stp>
        <stp>S</stp>
        <stp/>
        <tr r="AW11" s="5"/>
      </tp>
      <tp t="s">
        <v>0</v>
        <stp/>
        <stp>GURUF</stp>
        <stp>spy</stp>
        <stp>grossmargin</stp>
        <stp>TTM</stp>
        <stp>2019-03-06</stp>
        <stp>annual</stp>
        <stp>N</stp>
        <stp>A</stp>
        <stp>S</stp>
        <stp/>
        <tr r="L10" s="5"/>
        <tr r="L13" s="5"/>
      </tp>
      <tp t="s">
        <v>52.18</v>
        <stp/>
        <stp>GURUF</stp>
        <stp>wpx</stp>
        <stp>grossmargin</stp>
        <stp>TTM</stp>
        <stp>2019-03-06</stp>
        <stp>annual</stp>
        <stp>N</stp>
        <stp>A</stp>
        <stp>S</stp>
        <stp/>
        <tr r="L12" s="5"/>
      </tp>
    </main>
    <main first="rtdsrv.968199662ee040978c206a790e86cc0f">
      <tp t="s">
        <v>20</v>
        <stp/>
        <stp>GURUF</stp>
        <stp>kmi</stp>
        <stp>price52whigh</stp>
        <stp>TTM</stp>
        <stp>2019-03-06</stp>
        <stp>annual</stp>
        <stp>N</stp>
        <stp>A</stp>
        <stp>S</stp>
        <stp/>
        <tr r="Y15" s="5"/>
      </tp>
      <tp t="s">
        <v>9.65</v>
        <stp/>
        <stp>GURUF</stp>
        <stp>cdi</stp>
        <stp>price52whigh</stp>
        <stp>TTM</stp>
        <stp>2019-03-06</stp>
        <stp>annual</stp>
        <stp>N</stp>
        <stp>A</stp>
        <stp>S</stp>
        <stp/>
        <tr r="Y14" s="5"/>
      </tp>
      <tp t="s">
        <v>0</v>
        <stp/>
        <stp>GURUF</stp>
        <stp>exel</stp>
        <stp>book_growth_5y</stp>
        <stp>TTM</stp>
        <stp>2019-03-06</stp>
        <stp>annual</stp>
        <stp>N</stp>
        <stp>A</stp>
        <stp>S</stp>
        <stp/>
        <tr r="AF8" s="5"/>
      </tp>
    </main>
    <main first="rtdsrv.968199662ee040978c206a790e86cc0f">
      <tp t="s">
        <v>0</v>
        <stp/>
        <stp>GURUF</stp>
        <stp>oas</stp>
        <stp>peg</stp>
        <stp>TTM</stp>
        <stp>2019-03-06</stp>
        <stp>annual</stp>
        <stp>N</stp>
        <stp>A</stp>
        <stp>S</stp>
        <stp/>
        <tr r="S11" s="5"/>
      </tp>
    </main>
    <main first="rtdsrv.968199662ee040978c206a790e86cc0f">
      <tp t="s">
        <v>0</v>
        <stp/>
        <stp>GURUF</stp>
        <stp>bac</stp>
        <stp>peg</stp>
        <stp>TTM</stp>
        <stp>2019-03-06</stp>
        <stp>annual</stp>
        <stp>N</stp>
        <stp>A</stp>
        <stp>S</stp>
        <stp/>
        <tr r="S9" s="5"/>
      </tp>
    </main>
    <main first="rtdsrv.968199662ee040978c206a790e86cc0f">
      <tp t="s">
        <v>0</v>
        <stp/>
        <stp>GURUF</stp>
        <stp>kmi</stp>
        <stp>total_ebitda_growth_10y</stp>
        <stp>TTM</stp>
        <stp>2019-03-06</stp>
        <stp>annual</stp>
        <stp>N</stp>
        <stp>A</stp>
        <stp>S</stp>
        <stp/>
        <tr r="AW15" s="5"/>
      </tp>
    </main>
    <main first="rtdsrv.968199662ee040978c206a790e86cc0f">
      <tp t="s">
        <v>0</v>
        <stp/>
        <stp>GURUF</stp>
        <stp>wpx</stp>
        <stp>earning_growth_10y</stp>
        <stp>TTM</stp>
        <stp>2019-03-06</stp>
        <stp>annual</stp>
        <stp>N</stp>
        <stp>A</stp>
        <stp>S</stp>
        <stp/>
        <tr r="AK12" s="5"/>
      </tp>
      <tp t="s">
        <v>0.29</v>
        <stp/>
        <stp>GURUF</stp>
        <stp>cnx</stp>
        <stp>peg</stp>
        <stp>TTM</stp>
        <stp>2019-03-06</stp>
        <stp>annual</stp>
        <stp>N</stp>
        <stp>A</stp>
        <stp>S</stp>
        <stp/>
        <tr r="S17" s="5"/>
      </tp>
    </main>
    <main first="rtdsrv.968199662ee040978c206a790e86cc0f">
      <tp t="s">
        <v>8.4</v>
        <stp/>
        <stp>GURUF</stp>
        <stp>exel</stp>
        <stp>ps</stp>
        <stp>TTM</stp>
        <stp>2019-03-06</stp>
        <stp>annual</stp>
        <stp>N</stp>
        <stp>A</stp>
        <stp>S</stp>
        <stp/>
        <tr r="V8" s="5"/>
      </tp>
    </main>
    <main first="rtdsrv.968199662ee040978c206a790e86cc0f">
      <tp t="s">
        <v>0</v>
        <stp/>
        <stp>GURUF</stp>
        <stp>kmi</stp>
        <stp>peg</stp>
        <stp>TTM</stp>
        <stp>2019-03-06</stp>
        <stp>annual</stp>
        <stp>N</stp>
        <stp>A</stp>
        <stp>S</stp>
        <stp/>
        <tr r="S15" s="5"/>
      </tp>
      <tp t="s">
        <v>5.29</v>
        <stp/>
        <stp>GURUF</stp>
        <stp>exel</stp>
        <stp>pb</stp>
        <stp>TTM</stp>
        <stp>2019-03-06</stp>
        <stp>annual</stp>
        <stp>N</stp>
        <stp>A</stp>
        <stp>S</stp>
        <stp/>
        <tr r="T8" s="5"/>
        <tr r="Q8" s="5"/>
      </tp>
    </main>
    <main first="rtdsrv.968199662ee040978c206a790e86cc0f">
      <tp t="s">
        <v>-7.4</v>
        <stp/>
        <stp>GURUF</stp>
        <stp>cnx</stp>
        <stp>total_ebitda_growth_10y</stp>
        <stp>TTM</stp>
        <stp>2019-03-06</stp>
        <stp>annual</stp>
        <stp>N</stp>
        <stp>A</stp>
        <stp>S</stp>
        <stp/>
        <tr r="AW17" s="5"/>
      </tp>
    </main>
    <main first="rtdsrv.968199662ee040978c206a790e86cc0f">
      <tp t="s">
        <v>0</v>
        <stp/>
        <stp>GURUF</stp>
        <stp>spy</stp>
        <stp>ebit_q4_growth</stp>
        <stp>TTM</stp>
        <stp>2019-03-06</stp>
        <stp>annual</stp>
        <stp>N</stp>
        <stp>A</stp>
        <stp>S</stp>
        <stp/>
        <tr r="BB10" s="5"/>
        <tr r="BB13" s="5"/>
      </tp>
      <tp t="s">
        <v>0</v>
        <stp/>
        <stp>GURUF</stp>
        <stp>spy</stp>
        <stp>ebit_q3_growth</stp>
        <stp>TTM</stp>
        <stp>2019-03-06</stp>
        <stp>annual</stp>
        <stp>N</stp>
        <stp>A</stp>
        <stp>S</stp>
        <stp/>
        <tr r="BA10" s="5"/>
        <tr r="BA13" s="5"/>
      </tp>
      <tp t="s">
        <v>0</v>
        <stp/>
        <stp>GURUF</stp>
        <stp>spy</stp>
        <stp>ebit_q2_growth</stp>
        <stp>TTM</stp>
        <stp>2019-03-06</stp>
        <stp>annual</stp>
        <stp>N</stp>
        <stp>A</stp>
        <stp>S</stp>
        <stp/>
        <tr r="AZ10" s="5"/>
        <tr r="AZ13" s="5"/>
      </tp>
      <tp t="s">
        <v>0</v>
        <stp/>
        <stp>GURUF</stp>
        <stp>spy</stp>
        <stp>ebit_q1_growth</stp>
        <stp>TTM</stp>
        <stp>2019-03-06</stp>
        <stp>annual</stp>
        <stp>N</stp>
        <stp>A</stp>
        <stp>S</stp>
        <stp/>
        <tr r="AY10" s="5"/>
        <tr r="AY13" s="5"/>
      </tp>
    </main>
    <main first="rtdsrv.968199662ee040978c206a790e86cc0f">
      <tp t="s">
        <v>0</v>
        <stp/>
        <stp>GURUF</stp>
        <stp>cdi</stp>
        <stp>net_margain</stp>
        <stp>TTM</stp>
        <stp>2019-03-06</stp>
        <stp>annual</stp>
        <stp>N</stp>
        <stp>A</stp>
        <stp>S</stp>
        <stp/>
        <tr r="M14" s="5"/>
      </tp>
    </main>
    <main first="rtdsrv.968199662ee040978c206a790e86cc0f">
      <tp t="s">
        <v>0</v>
        <stp/>
        <stp>GURUF</stp>
        <stp>spy</stp>
        <stp>earning_growth_10y</stp>
        <stp>TTM</stp>
        <stp>2019-03-06</stp>
        <stp>annual</stp>
        <stp>N</stp>
        <stp>A</stp>
        <stp>S</stp>
        <stp/>
        <tr r="AK13" s="5"/>
        <tr r="AK10" s="5"/>
      </tp>
    </main>
    <main first="rtdsrv.968199662ee040978c206a790e86cc0f">
      <tp t="s">
        <v>-1.52</v>
        <stp/>
        <stp>GURUF</stp>
        <stp>oas</stp>
        <stp>net_margain</stp>
        <stp>TTM</stp>
        <stp>2019-03-06</stp>
        <stp>annual</stp>
        <stp>N</stp>
        <stp>A</stp>
        <stp>S</stp>
        <stp/>
        <tr r="M11" s="5"/>
      </tp>
    </main>
    <main first="rtdsrv.968199662ee040978c206a790e86cc0f">
      <tp t="s">
        <v>30.85</v>
        <stp/>
        <stp>GURUF</stp>
        <stp>bac</stp>
        <stp>net_margain</stp>
        <stp>TTM</stp>
        <stp>2019-03-06</stp>
        <stp>annual</stp>
        <stp>N</stp>
        <stp>A</stp>
        <stp>S</stp>
        <stp/>
        <tr r="M9" s="5"/>
      </tp>
      <tp t="s">
        <v>33.05</v>
        <stp/>
        <stp>GURUF</stp>
        <stp>bac</stp>
        <stp>price52whigh</stp>
        <stp>TTM</stp>
        <stp>2019-03-06</stp>
        <stp>annual</stp>
        <stp>N</stp>
        <stp>A</stp>
        <stp>S</stp>
        <stp/>
        <tr r="Y9" s="5"/>
      </tp>
      <tp t="s">
        <v>0</v>
        <stp/>
        <stp>GURUF</stp>
        <stp>felp</stp>
        <stp>total_ebitda_growth_1y</stp>
        <stp>TTM</stp>
        <stp>2019-03-06</stp>
        <stp>annual</stp>
        <stp>N</stp>
        <stp>A</stp>
        <stp>S</stp>
        <stp/>
        <tr r="AX16" s="5"/>
      </tp>
      <tp t="s">
        <v>-65.4</v>
        <stp/>
        <stp>GURUF</stp>
        <stp>wpx</stp>
        <stp>ebit_q4_growth</stp>
        <stp>TTM</stp>
        <stp>2019-03-06</stp>
        <stp>annual</stp>
        <stp>N</stp>
        <stp>A</stp>
        <stp>S</stp>
        <stp/>
        <tr r="BB12" s="5"/>
      </tp>
      <tp t="s">
        <v>103.13</v>
        <stp/>
        <stp>GURUF</stp>
        <stp>wpx</stp>
        <stp>ebit_q2_growth</stp>
        <stp>TTM</stp>
        <stp>2019-03-06</stp>
        <stp>annual</stp>
        <stp>N</stp>
        <stp>A</stp>
        <stp>S</stp>
        <stp/>
        <tr r="AZ12" s="5"/>
      </tp>
      <tp t="s">
        <v>-363.57</v>
        <stp/>
        <stp>GURUF</stp>
        <stp>wpx</stp>
        <stp>ebit_q3_growth</stp>
        <stp>TTM</stp>
        <stp>2019-03-06</stp>
        <stp>annual</stp>
        <stp>N</stp>
        <stp>A</stp>
        <stp>S</stp>
        <stp/>
        <tr r="BA12" s="5"/>
      </tp>
      <tp t="s">
        <v>1493.15</v>
        <stp/>
        <stp>GURUF</stp>
        <stp>wpx</stp>
        <stp>ebit_q1_growth</stp>
        <stp>TTM</stp>
        <stp>2019-03-06</stp>
        <stp>annual</stp>
        <stp>N</stp>
        <stp>A</stp>
        <stp>S</stp>
        <stp/>
        <tr r="AY12" s="5"/>
      </tp>
    </main>
    <main first="rtdsrv.968199662ee040978c206a790e86cc0f">
      <tp t="s">
        <v>0</v>
        <stp/>
        <stp>GURUF</stp>
        <stp>wpx</stp>
        <stp>ebitda_growth_10y</stp>
        <stp>TTM</stp>
        <stp>2019-03-06</stp>
        <stp>annual</stp>
        <stp>N</stp>
        <stp>A</stp>
        <stp>S</stp>
        <stp/>
        <tr r="AO12" s="5"/>
      </tp>
      <tp t="s">
        <v>0</v>
        <stp/>
        <stp>GURUF</stp>
        <stp>spy</stp>
        <stp>ebitda_growth_10y</stp>
        <stp>TTM</stp>
        <stp>2019-03-06</stp>
        <stp>annual</stp>
        <stp>N</stp>
        <stp>A</stp>
        <stp>S</stp>
        <stp/>
        <tr r="AO10" s="5"/>
        <tr r="AO13" s="5"/>
      </tp>
    </main>
    <main first="rtdsrv.968199662ee040978c206a790e86cc0f">
      <tp t="s">
        <v>39.1</v>
        <stp/>
        <stp>GURUF</stp>
        <stp>oas</stp>
        <stp>ebitda_growth_10y</stp>
        <stp>TTM</stp>
        <stp>2019-03-06</stp>
        <stp>annual</stp>
        <stp>N</stp>
        <stp>A</stp>
        <stp>S</stp>
        <stp/>
        <tr r="AO11" s="5"/>
      </tp>
      <tp t="s">
        <v>0</v>
        <stp/>
        <stp>GURUF</stp>
        <stp>kmi</stp>
        <stp>ebitda_growth_10y</stp>
        <stp>TTM</stp>
        <stp>2019-03-06</stp>
        <stp>annual</stp>
        <stp>N</stp>
        <stp>A</stp>
        <stp>S</stp>
        <stp/>
        <tr r="AO15" s="5"/>
      </tp>
    </main>
    <main first="rtdsrv.968199662ee040978c206a790e86cc0f">
      <tp t="s">
        <v>0</v>
        <stp/>
        <stp>GURUF</stp>
        <stp>bac</stp>
        <stp>ebitda_growth_10y</stp>
        <stp>TTM</stp>
        <stp>2019-03-06</stp>
        <stp>annual</stp>
        <stp>N</stp>
        <stp>A</stp>
        <stp>S</stp>
        <stp/>
        <tr r="AO9" s="5"/>
      </tp>
    </main>
    <main first="rtdsrv.968199662ee040978c206a790e86cc0f">
      <tp t="s">
        <v>0</v>
        <stp/>
        <stp>GURUF</stp>
        <stp>cdi</stp>
        <stp>ebitda_growth_10y</stp>
        <stp>TTM</stp>
        <stp>2019-03-06</stp>
        <stp>annual</stp>
        <stp>N</stp>
        <stp>A</stp>
        <stp>S</stp>
        <stp/>
        <tr r="AO14" s="5"/>
      </tp>
      <tp t="s">
        <v>-9</v>
        <stp/>
        <stp>GURUF</stp>
        <stp>cnx</stp>
        <stp>ebitda_growth_10y</stp>
        <stp>TTM</stp>
        <stp>2019-03-06</stp>
        <stp>annual</stp>
        <stp>N</stp>
        <stp>A</stp>
        <stp>S</stp>
        <stp/>
        <tr r="AO17" s="5"/>
      </tp>
    </main>
    <main first="rtdsrv.968199662ee040978c206a790e86cc0f">
      <tp t="s">
        <v>0</v>
        <stp/>
        <stp>GURUF</stp>
        <stp>cdi</stp>
        <stp>grossmargin</stp>
        <stp>TTM</stp>
        <stp>2019-03-06</stp>
        <stp>annual</stp>
        <stp>N</stp>
        <stp>A</stp>
        <stp>S</stp>
        <stp/>
        <tr r="L14" s="5"/>
      </tp>
    </main>
    <main first="rtdsrv.968199662ee040978c206a790e86cc0f">
      <tp t="s">
        <v>0</v>
        <stp/>
        <stp>GURUF</stp>
        <stp>oas</stp>
        <stp>earning_growth_10y</stp>
        <stp>TTM</stp>
        <stp>2019-03-06</stp>
        <stp>annual</stp>
        <stp>N</stp>
        <stp>A</stp>
        <stp>S</stp>
        <stp/>
        <tr r="AK11" s="5"/>
      </tp>
    </main>
    <main first="rtdsrv.968199662ee040978c206a790e86cc0f">
      <tp t="s">
        <v>173</v>
        <stp/>
        <stp>GURUF</stp>
        <stp>exel</stp>
        <stp>total_ebitda_growth_1y</stp>
        <stp>TTM</stp>
        <stp>2019-03-06</stp>
        <stp>annual</stp>
        <stp>N</stp>
        <stp>A</stp>
        <stp>S</stp>
        <stp/>
        <tr r="AX8" s="5"/>
      </tp>
      <tp t="s">
        <v>0</v>
        <stp/>
        <stp>GURUF</stp>
        <stp>felp</stp>
        <stp>cashflow_growth_10y</stp>
        <stp>TTM</stp>
        <stp>2019-03-06</stp>
        <stp>annual</stp>
        <stp>N</stp>
        <stp>A</stp>
        <stp>S</stp>
        <stp/>
        <tr r="AG16" s="5"/>
      </tp>
    </main>
    <main first="rtdsrv.968199662ee040978c206a790e86cc0f">
      <tp t="s">
        <v>-70.07</v>
        <stp/>
        <stp>GURUF</stp>
        <stp>kmi</stp>
        <stp>ebit_q4_growth</stp>
        <stp>TTM</stp>
        <stp>2019-03-06</stp>
        <stp>annual</stp>
        <stp>N</stp>
        <stp>A</stp>
        <stp>S</stp>
        <stp/>
        <tr r="BB15" s="5"/>
      </tp>
      <tp t="s">
        <v>19.97</v>
        <stp/>
        <stp>GURUF</stp>
        <stp>kmi</stp>
        <stp>ebit_q3_growth</stp>
        <stp>TTM</stp>
        <stp>2019-03-06</stp>
        <stp>annual</stp>
        <stp>N</stp>
        <stp>A</stp>
        <stp>S</stp>
        <stp/>
        <tr r="BA15" s="5"/>
      </tp>
      <tp t="s">
        <v>16</v>
        <stp/>
        <stp>GURUF</stp>
        <stp>kmi</stp>
        <stp>ebit_q2_growth</stp>
        <stp>TTM</stp>
        <stp>2019-03-06</stp>
        <stp>annual</stp>
        <stp>N</stp>
        <stp>A</stp>
        <stp>S</stp>
        <stp/>
        <tr r="AZ15" s="5"/>
      </tp>
      <tp t="s">
        <v>11.45</v>
        <stp/>
        <stp>GURUF</stp>
        <stp>kmi</stp>
        <stp>ebit_q1_growth</stp>
        <stp>TTM</stp>
        <stp>2019-03-06</stp>
        <stp>annual</stp>
        <stp>N</stp>
        <stp>A</stp>
        <stp>S</stp>
        <stp/>
        <tr r="AY15" s="5"/>
      </tp>
      <tp t="s">
        <v>32.5</v>
        <stp/>
        <stp>GURUF</stp>
        <stp>exel</stp>
        <stp>price3yhigh</stp>
        <stp>TTM</stp>
        <stp>2019-03-06</stp>
        <stp>annual</stp>
        <stp>N</stp>
        <stp>A</stp>
        <stp>S</stp>
        <stp/>
        <tr r="W8" s="5"/>
      </tp>
    </main>
    <main first="rtdsrv.968199662ee040978c206a790e86cc0f">
      <tp t="s">
        <v>20.8</v>
        <stp/>
        <stp>GURUF</stp>
        <stp>wpx</stp>
        <stp>price52whigh</stp>
        <stp>TTM</stp>
        <stp>2019-03-06</stp>
        <stp>annual</stp>
        <stp>N</stp>
        <stp>A</stp>
        <stp>S</stp>
        <stp/>
        <tr r="Y12" s="5"/>
      </tp>
      <tp t="s">
        <v>18.37</v>
        <stp/>
        <stp>GURUF</stp>
        <stp>cnx</stp>
        <stp>price52whigh</stp>
        <stp>TTM</stp>
        <stp>2019-03-06</stp>
        <stp>annual</stp>
        <stp>N</stp>
        <stp>A</stp>
        <stp>S</stp>
        <stp/>
        <tr r="Y17" s="5"/>
      </tp>
    </main>
    <main first="rtdsrv.968199662ee040978c206a790e86cc0f">
      <tp t="s">
        <v>2.87</v>
        <stp/>
        <stp>GURUF</stp>
        <stp>felp</stp>
        <stp>price52wlow</stp>
        <stp>TTM</stp>
        <stp>2019-03-06</stp>
        <stp>annual</stp>
        <stp>N</stp>
        <stp>A</stp>
        <stp>S</stp>
        <stp/>
        <tr r="Z16" s="5"/>
      </tp>
    </main>
    <main first="rtdsrv.968199662ee040978c206a790e86cc0f">
      <tp t="s">
        <v>0</v>
        <stp/>
        <stp>GURUF</stp>
        <stp>spy</stp>
        <stp>total_ebitda_growth_10y</stp>
        <stp>TTM</stp>
        <stp>2019-03-06</stp>
        <stp>annual</stp>
        <stp>N</stp>
        <stp>A</stp>
        <stp>S</stp>
        <stp/>
        <tr r="AW10" s="5"/>
        <tr r="AW13" s="5"/>
      </tp>
      <tp t="s">
        <v>0</v>
        <stp/>
        <stp>GURUF</stp>
        <stp>wpx</stp>
        <stp>total_ebitda_growth_10y</stp>
        <stp>TTM</stp>
        <stp>2019-03-06</stp>
        <stp>annual</stp>
        <stp>N</stp>
        <stp>A</stp>
        <stp>S</stp>
        <stp/>
        <tr r="AW12" s="5"/>
      </tp>
      <tp t="s">
        <v>293.58</v>
        <stp/>
        <stp>GURUF</stp>
        <stp>spy</stp>
        <stp>price52whigh</stp>
        <stp>TTM</stp>
        <stp>2019-03-06</stp>
        <stp>annual</stp>
        <stp>N</stp>
        <stp>A</stp>
        <stp>S</stp>
        <stp/>
        <tr r="Y13" s="5"/>
        <tr r="Y10" s="5"/>
      </tp>
      <tp t="s">
        <v>0</v>
        <stp/>
        <stp>GURUF</stp>
        <stp>kmi</stp>
        <stp>earning_growth_10y</stp>
        <stp>TTM</stp>
        <stp>2019-03-06</stp>
        <stp>annual</stp>
        <stp>N</stp>
        <stp>A</stp>
        <stp>S</stp>
        <stp/>
        <tr r="AK15" s="5"/>
      </tp>
    </main>
    <main first="rtdsrv.968199662ee040978c206a790e86cc0f">
      <tp t="s">
        <v>45.58</v>
        <stp/>
        <stp>GURUF</stp>
        <stp>oas</stp>
        <stp>grossmargin</stp>
        <stp>TTM</stp>
        <stp>2019-03-06</stp>
        <stp>annual</stp>
        <stp>N</stp>
        <stp>A</stp>
        <stp>S</stp>
        <stp/>
        <tr r="L11" s="5"/>
      </tp>
      <tp t="s">
        <v>32.5</v>
        <stp/>
        <stp>GURUF</stp>
        <stp>exel</stp>
        <stp>price5yhigh</stp>
        <stp>TTM</stp>
        <stp>2019-03-06</stp>
        <stp>annual</stp>
        <stp>N</stp>
        <stp>A</stp>
        <stp>S</stp>
        <stp/>
        <tr r="AA8" s="5"/>
      </tp>
      <tp t="s">
        <v>0</v>
        <stp/>
        <stp>GURUF</stp>
        <stp>bac</stp>
        <stp>grossmargin</stp>
        <stp>TTM</stp>
        <stp>2019-03-06</stp>
        <stp>annual</stp>
        <stp>N</stp>
        <stp>A</stp>
        <stp>S</stp>
        <stp/>
        <tr r="L9" s="5"/>
      </tp>
    </main>
    <main first="rtdsrv.968199662ee040978c206a790e86cc0f">
      <tp t="s">
        <v>-92.61</v>
        <stp/>
        <stp>GURUF</stp>
        <stp>oas</stp>
        <stp>ebit_q4_growth</stp>
        <stp>TTM</stp>
        <stp>2019-03-06</stp>
        <stp>annual</stp>
        <stp>N</stp>
        <stp>A</stp>
        <stp>S</stp>
        <stp/>
        <tr r="BB11" s="5"/>
      </tp>
      <tp t="s">
        <v>45.97</v>
        <stp/>
        <stp>GURUF</stp>
        <stp>oas</stp>
        <stp>ebit_q1_growth</stp>
        <stp>TTM</stp>
        <stp>2019-03-06</stp>
        <stp>annual</stp>
        <stp>N</stp>
        <stp>A</stp>
        <stp>S</stp>
        <stp/>
        <tr r="AY11" s="5"/>
      </tp>
      <tp t="s">
        <v>-275.84</v>
        <stp/>
        <stp>GURUF</stp>
        <stp>oas</stp>
        <stp>ebit_q3_growth</stp>
        <stp>TTM</stp>
        <stp>2019-03-06</stp>
        <stp>annual</stp>
        <stp>N</stp>
        <stp>A</stp>
        <stp>S</stp>
        <stp/>
        <tr r="BA11" s="5"/>
      </tp>
      <tp t="s">
        <v>123.67</v>
        <stp/>
        <stp>GURUF</stp>
        <stp>oas</stp>
        <stp>ebit_q2_growth</stp>
        <stp>TTM</stp>
        <stp>2019-03-06</stp>
        <stp>annual</stp>
        <stp>N</stp>
        <stp>A</stp>
        <stp>S</stp>
        <stp/>
        <tr r="AZ11" s="5"/>
      </tp>
      <tp t="s">
        <v>0.4</v>
        <stp/>
        <stp>GURUF</stp>
        <stp>felp</stp>
        <stp>ps</stp>
        <stp>TTM</stp>
        <stp>2019-03-06</stp>
        <stp>annual</stp>
        <stp>N</stp>
        <stp>A</stp>
        <stp>S</stp>
        <stp/>
        <tr r="V16" s="5"/>
      </tp>
      <tp t="s">
        <v>0</v>
        <stp/>
        <stp>GURUF</stp>
        <stp>wpx</stp>
        <stp>peg</stp>
        <stp>TTM</stp>
        <stp>2019-03-06</stp>
        <stp>annual</stp>
        <stp>N</stp>
        <stp>A</stp>
        <stp>S</stp>
        <stp/>
        <tr r="S12" s="5"/>
      </tp>
      <tp t="s">
        <v>0</v>
        <stp/>
        <stp>GURUF</stp>
        <stp>spy</stp>
        <stp>peg</stp>
        <stp>TTM</stp>
        <stp>2019-03-06</stp>
        <stp>annual</stp>
        <stp>N</stp>
        <stp>A</stp>
        <stp>S</stp>
        <stp/>
        <tr r="S10" s="5"/>
        <tr r="S13" s="5"/>
      </tp>
      <tp t="s">
        <v>0.75</v>
        <stp/>
        <stp>GURUF</stp>
        <stp>felp</stp>
        <stp>pb</stp>
        <stp>TTM</stp>
        <stp>2019-03-06</stp>
        <stp>annual</stp>
        <stp>N</stp>
        <stp>A</stp>
        <stp>S</stp>
        <stp/>
        <tr r="Q16" s="5"/>
        <tr r="T16" s="5"/>
      </tp>
      <tp t="s">
        <v>0</v>
        <stp/>
        <stp>GURUF</stp>
        <stp>felp</stp>
        <stp>book_growth_5y</stp>
        <stp>TTM</stp>
        <stp>2019-03-06</stp>
        <stp>annual</stp>
        <stp>N</stp>
        <stp>A</stp>
        <stp>S</stp>
        <stp/>
        <tr r="AF16" s="5"/>
      </tp>
    </main>
    <main first="rtdsrv.968199662ee040978c206a790e86cc0f">
      <tp t="s">
        <v>52.5</v>
        <stp/>
        <stp>GURUF</stp>
        <stp>kmi</stp>
        <stp>grossmargin</stp>
        <stp>TTM</stp>
        <stp>2019-03-06</stp>
        <stp>annual</stp>
        <stp>N</stp>
        <stp>A</stp>
        <stp>S</stp>
        <stp/>
        <tr r="L15" s="5"/>
      </tp>
    </main>
    <main first="rtdsrv.968199662ee040978c206a790e86cc0f">
      <tp t="s">
        <v>0</v>
        <stp/>
        <stp>GURUF</stp>
        <stp>bac</stp>
        <stp>ebit_q4_growth</stp>
        <stp>TTM</stp>
        <stp>2019-03-06</stp>
        <stp>annual</stp>
        <stp>N</stp>
        <stp>A</stp>
        <stp>S</stp>
        <stp/>
        <tr r="BB9" s="5"/>
      </tp>
      <tp t="s">
        <v>0</v>
        <stp/>
        <stp>GURUF</stp>
        <stp>bac</stp>
        <stp>ebit_q1_growth</stp>
        <stp>TTM</stp>
        <stp>2019-03-06</stp>
        <stp>annual</stp>
        <stp>N</stp>
        <stp>A</stp>
        <stp>S</stp>
        <stp/>
        <tr r="AY9" s="5"/>
      </tp>
      <tp t="s">
        <v>0</v>
        <stp/>
        <stp>GURUF</stp>
        <stp>bac</stp>
        <stp>ebit_q3_growth</stp>
        <stp>TTM</stp>
        <stp>2019-03-06</stp>
        <stp>annual</stp>
        <stp>N</stp>
        <stp>A</stp>
        <stp>S</stp>
        <stp/>
        <tr r="BA9" s="5"/>
      </tp>
      <tp t="s">
        <v>0</v>
        <stp/>
        <stp>GURUF</stp>
        <stp>bac</stp>
        <stp>ebit_q2_growth</stp>
        <stp>TTM</stp>
        <stp>2019-03-06</stp>
        <stp>annual</stp>
        <stp>N</stp>
        <stp>A</stp>
        <stp>S</stp>
        <stp/>
        <tr r="AZ9" s="5"/>
      </tp>
      <tp t="s">
        <v>48.44</v>
        <stp/>
        <stp>GURUF</stp>
        <stp>cnx</stp>
        <stp>grossmargin</stp>
        <stp>TTM</stp>
        <stp>2019-03-06</stp>
        <stp>annual</stp>
        <stp>N</stp>
        <stp>A</stp>
        <stp>S</stp>
        <stp/>
        <tr r="L17" s="5"/>
      </tp>
      <tp t="s">
        <v>8.33</v>
        <stp/>
        <stp>GURUF</stp>
        <stp>felp</stp>
        <stp>price3yhigh</stp>
        <stp>TTM</stp>
        <stp>2019-03-06</stp>
        <stp>annual</stp>
        <stp>N</stp>
        <stp>A</stp>
        <stp>S</stp>
        <stp/>
        <tr r="W16" s="5"/>
      </tp>
    </main>
    <main first="rtdsrv.968199662ee040978c206a790e86cc0f">
      <tp t="s">
        <v>0</v>
        <stp/>
        <stp>GURUF</stp>
        <stp>cdi</stp>
        <stp>ebit_q4_growth</stp>
        <stp>TTM</stp>
        <stp>2019-03-06</stp>
        <stp>annual</stp>
        <stp>N</stp>
        <stp>A</stp>
        <stp>S</stp>
        <stp/>
        <tr r="BB14" s="5"/>
      </tp>
      <tp t="s">
        <v>0</v>
        <stp/>
        <stp>GURUF</stp>
        <stp>cdi</stp>
        <stp>ebit_q3_growth</stp>
        <stp>TTM</stp>
        <stp>2019-03-06</stp>
        <stp>annual</stp>
        <stp>N</stp>
        <stp>A</stp>
        <stp>S</stp>
        <stp/>
        <tr r="BA14" s="5"/>
      </tp>
      <tp t="s">
        <v>0</v>
        <stp/>
        <stp>GURUF</stp>
        <stp>cdi</stp>
        <stp>ebit_q2_growth</stp>
        <stp>TTM</stp>
        <stp>2019-03-06</stp>
        <stp>annual</stp>
        <stp>N</stp>
        <stp>A</stp>
        <stp>S</stp>
        <stp/>
        <tr r="AZ14" s="5"/>
      </tp>
      <tp t="s">
        <v>0</v>
        <stp/>
        <stp>GURUF</stp>
        <stp>cdi</stp>
        <stp>ebit_q1_growth</stp>
        <stp>TTM</stp>
        <stp>2019-03-06</stp>
        <stp>annual</stp>
        <stp>N</stp>
        <stp>A</stp>
        <stp>S</stp>
        <stp/>
        <tr r="AY14" s="5"/>
      </tp>
      <tp t="s">
        <v>-174.43</v>
        <stp/>
        <stp>GURUF</stp>
        <stp>cnx</stp>
        <stp>ebit_q4_growth</stp>
        <stp>TTM</stp>
        <stp>2019-03-06</stp>
        <stp>annual</stp>
        <stp>N</stp>
        <stp>A</stp>
        <stp>S</stp>
        <stp/>
        <tr r="BB17" s="5"/>
      </tp>
      <tp t="s">
        <v>183.13</v>
        <stp/>
        <stp>GURUF</stp>
        <stp>cnx</stp>
        <stp>ebit_q2_growth</stp>
        <stp>TTM</stp>
        <stp>2019-03-06</stp>
        <stp>annual</stp>
        <stp>N</stp>
        <stp>A</stp>
        <stp>S</stp>
        <stp/>
        <tr r="AZ17" s="5"/>
      </tp>
      <tp t="s">
        <v>-11.55</v>
        <stp/>
        <stp>GURUF</stp>
        <stp>cnx</stp>
        <stp>ebit_q3_growth</stp>
        <stp>TTM</stp>
        <stp>2019-03-06</stp>
        <stp>annual</stp>
        <stp>N</stp>
        <stp>A</stp>
        <stp>S</stp>
        <stp/>
        <tr r="BA17" s="5"/>
      </tp>
      <tp t="s">
        <v>378.47</v>
        <stp/>
        <stp>GURUF</stp>
        <stp>cnx</stp>
        <stp>ebit_q1_growth</stp>
        <stp>TTM</stp>
        <stp>2019-03-06</stp>
        <stp>annual</stp>
        <stp>N</stp>
        <stp>A</stp>
        <stp>S</stp>
        <stp/>
        <tr r="AY17" s="5"/>
      </tp>
    </main>
    <main first="rtdsrv.968199662ee040978c206a790e86cc0f">
      <tp t="s">
        <v>0</v>
        <stp/>
        <stp>GURUF</stp>
        <stp>exel</stp>
        <stp>cashflow_growth_10y</stp>
        <stp>TTM</stp>
        <stp>2019-03-06</stp>
        <stp>annual</stp>
        <stp>N</stp>
        <stp>A</stp>
        <stp>S</stp>
        <stp/>
        <tr r="AG8" s="5"/>
      </tp>
    </main>
    <main first="rtdsrv.968199662ee040978c206a790e86cc0f">
      <tp t="s">
        <v>-20.2</v>
        <stp/>
        <stp>GURUF</stp>
        <stp>felp</stp>
        <stp>book_growth_1y</stp>
        <stp>TTM</stp>
        <stp>2019-03-06</stp>
        <stp>annual</stp>
        <stp>N</stp>
        <stp>A</stp>
        <stp>S</stp>
        <stp/>
        <tr r="AD16" s="5"/>
      </tp>
      <tp t="s">
        <v>0</v>
        <stp/>
        <stp>GURUF</stp>
        <stp>bac</stp>
        <stp>earning_growth_10y</stp>
        <stp>TTM</stp>
        <stp>2019-03-06</stp>
        <stp>annual</stp>
        <stp>N</stp>
        <stp>A</stp>
        <stp>S</stp>
        <stp/>
        <tr r="AK9" s="5"/>
      </tp>
    </main>
    <main first="rtdsrv.968199662ee040978c206a790e86cc0f">
      <tp t="s">
        <v>20.78</v>
        <stp/>
        <stp>GURUF</stp>
        <stp>felp</stp>
        <stp>price5yhigh</stp>
        <stp>TTM</stp>
        <stp>2019-03-06</stp>
        <stp>annual</stp>
        <stp>N</stp>
        <stp>A</stp>
        <stp>S</stp>
        <stp/>
        <tr r="AA16" s="5"/>
      </tp>
    </main>
    <main first="rtdsrv.968199662ee040978c206a790e86cc0f">
      <tp t="s">
        <v>1.07</v>
        <stp/>
        <stp>GURUF</stp>
        <stp>felp</stp>
        <stp>price5ylow</stp>
        <stp>TTM</stp>
        <stp>2019-03-06</stp>
        <stp>annual</stp>
        <stp>N</stp>
        <stp>A</stp>
        <stp>S</stp>
        <stp/>
        <tr r="AB16" s="5"/>
      </tp>
      <tp t="s">
        <v>13.42</v>
        <stp/>
        <stp>GURUF</stp>
        <stp>exel</stp>
        <stp>price52wlow</stp>
        <stp>TTM</stp>
        <stp>2019-03-06</stp>
        <stp>annual</stp>
        <stp>N</stp>
        <stp>A</stp>
        <stp>S</stp>
        <stp/>
        <tr r="Z8" s="5"/>
      </tp>
      <tp t="s">
        <v>0</v>
        <stp/>
        <stp>GURUF</stp>
        <stp>cdi</stp>
        <stp>earning_growth_10y</stp>
        <stp>TTM</stp>
        <stp>2019-03-06</stp>
        <stp>annual</stp>
        <stp>N</stp>
        <stp>A</stp>
        <stp>S</stp>
        <stp/>
        <tr r="AK14" s="5"/>
      </tp>
      <tp t="s">
        <v>1.07</v>
        <stp/>
        <stp>GURUF</stp>
        <stp>felp</stp>
        <stp>price3ylow</stp>
        <stp>TTM</stp>
        <stp>2019-03-06</stp>
        <stp>annual</stp>
        <stp>N</stp>
        <stp>A</stp>
        <stp>S</stp>
        <stp/>
        <tr r="X16" s="5"/>
      </tp>
    </main>
    <main first="rtdsrv.968199662ee040978c206a790e86cc0f">
      <tp t="s">
        <v>0</v>
        <stp/>
        <stp>GURUF</stp>
        <stp>cnx</stp>
        <stp>earning_growth_10y</stp>
        <stp>TTM</stp>
        <stp>2019-03-06</stp>
        <stp>annual</stp>
        <stp>N</stp>
        <stp>A</stp>
        <stp>S</stp>
        <stp/>
        <tr r="AK17" s="5"/>
      </tp>
    </main>
    <main first="rtdsrv.968199662ee040978c206a790e86cc0f">
      <tp t="s">
        <v>196.4</v>
        <stp/>
        <stp>GURUF</stp>
        <stp>felp</stp>
        <stp>book_growth_3y</stp>
        <stp>TTM</stp>
        <stp>2019-03-06</stp>
        <stp>annual</stp>
        <stp>N</stp>
        <stp>A</stp>
        <stp>S</stp>
        <stp/>
        <tr r="AE16" s="5"/>
      </tp>
    </main>
    <main first="rtdsrv.968199662ee040978c206a790e86cc0f">
      <tp t="s">
        <v>25.3</v>
        <stp/>
        <stp>GURUF</stp>
        <stp>exel</stp>
        <stp>price52whigh</stp>
        <stp>TTM</stp>
        <stp>2019-03-06</stp>
        <stp>annual</stp>
        <stp>N</stp>
        <stp>A</stp>
        <stp>S</stp>
        <stp/>
        <tr r="Y8" s="5"/>
      </tp>
    </main>
    <main first="rtdsrv.968199662ee040978c206a790e86cc0f">
      <tp t="s">
        <v>14.57</v>
        <stp/>
        <stp>GURUF</stp>
        <stp>oas</stp>
        <stp>price52whigh</stp>
        <stp>TTM</stp>
        <stp>2019-03-06</stp>
        <stp>annual</stp>
        <stp>N</stp>
        <stp>A</stp>
        <stp>S</stp>
        <stp/>
        <tr r="Y11" s="5"/>
      </tp>
    </main>
    <main first="rtdsrv.968199662ee040978c206a790e86cc0f">
      <tp t="s">
        <v>0</v>
        <stp/>
        <stp>GURUF</stp>
        <stp>spy</stp>
        <stp>net_margain</stp>
        <stp>TTM</stp>
        <stp>2019-03-06</stp>
        <stp>annual</stp>
        <stp>N</stp>
        <stp>A</stp>
        <stp>S</stp>
        <stp/>
        <tr r="M10" s="5"/>
        <tr r="M13" s="5"/>
      </tp>
      <tp t="s">
        <v>6.77</v>
        <stp/>
        <stp>GURUF</stp>
        <stp>wpx</stp>
        <stp>net_margain</stp>
        <stp>TTM</stp>
        <stp>2019-03-06</stp>
        <stp>annual</stp>
        <stp>N</stp>
        <stp>A</stp>
        <stp>S</stp>
        <stp/>
        <tr r="M12" s="5"/>
      </tp>
      <tp t="s">
        <v>1.74</v>
        <stp/>
        <stp>GURUF</stp>
        <stp>felp</stp>
        <stp>price</stp>
        <stp>2016-01-28</stp>
        <stp>2016-01-28</stp>
        <stp>annual</stp>
        <stp>N</stp>
        <stp>A</stp>
        <stp>P</stp>
        <stp/>
        <tr r="C16" s="5"/>
      </tp>
      <tp t="s">
        <v>8.3</v>
        <stp/>
        <stp>GURUF</stp>
        <stp>cnx</stp>
        <stp>book_growth_10y</stp>
        <stp>TTM</stp>
        <stp>2019-03-06</stp>
        <stp>annual</stp>
        <stp>N</stp>
        <stp>A</stp>
        <stp>S</stp>
        <stp/>
        <tr r="AC17" s="5"/>
      </tp>
      <tp t="s">
        <v>48.8</v>
        <stp/>
        <stp>GURUF</stp>
        <stp>oas</stp>
        <stp>cashflow_growth_3y</stp>
        <stp>TTM</stp>
        <stp>2019-03-06</stp>
        <stp>annual</stp>
        <stp>N</stp>
        <stp>A</stp>
        <stp>S</stp>
        <stp/>
        <tr r="AI11" s="5"/>
      </tp>
      <tp t="s">
        <v>88.3</v>
        <stp/>
        <stp>GURUF</stp>
        <stp>exel</stp>
        <stp>rvn_growth_1y</stp>
        <stp>TTM</stp>
        <stp>2019-03-06</stp>
        <stp>annual</stp>
        <stp>N</stp>
        <stp>A</stp>
        <stp>S</stp>
        <stp/>
        <tr r="AT8" s="5"/>
      </tp>
      <tp t="s">
        <v>37.53</v>
        <stp/>
        <stp>GURUF</stp>
        <stp>exel</stp>
        <stp>earning_growth_5y_est</stp>
        <stp>TTM</stp>
        <stp>2019-03-06</stp>
        <stp>annual</stp>
        <stp>N</stp>
        <stp>A</stp>
        <stp>S</stp>
        <stp/>
        <tr r="BC8" s="5"/>
      </tp>
      <tp t="s">
        <v>0.2</v>
        <stp/>
        <stp>GURUF</stp>
        <stp>felp</stp>
        <stp>rvn_growth_3y</stp>
        <stp>TTM</stp>
        <stp>2019-03-06</stp>
        <stp>annual</stp>
        <stp>N</stp>
        <stp>A</stp>
        <stp>S</stp>
        <stp/>
        <tr r="AU16" s="5"/>
      </tp>
      <tp t="s">
        <v>3.4</v>
        <stp/>
        <stp>GURUF</stp>
        <stp>kmi</stp>
        <stp>cashflow_growth_5y</stp>
        <stp>TTM</stp>
        <stp>2019-03-06</stp>
        <stp>annual</stp>
        <stp>N</stp>
        <stp>A</stp>
        <stp>S</stp>
        <stp/>
        <tr r="AJ15" s="5"/>
      </tp>
      <tp t="s">
        <v>0</v>
        <stp/>
        <stp>GURUF</stp>
        <stp>oas</stp>
        <stp>cashflow_growth_1y</stp>
        <stp>TTM</stp>
        <stp>2019-03-06</stp>
        <stp>annual</stp>
        <stp>N</stp>
        <stp>A</stp>
        <stp>S</stp>
        <stp/>
        <tr r="AH11" s="5"/>
      </tp>
      <tp t="s">
        <v>148.5</v>
        <stp/>
        <stp>GURUF</stp>
        <stp>exel</stp>
        <stp>rvn_growth_3y</stp>
        <stp>TTM</stp>
        <stp>2019-03-06</stp>
        <stp>annual</stp>
        <stp>N</stp>
        <stp>A</stp>
        <stp>S</stp>
        <stp/>
        <tr r="AU8" s="5"/>
      </tp>
      <tp t="s">
        <v>0</v>
        <stp/>
        <stp>GURUF</stp>
        <stp>felp</stp>
        <stp>earning_growth_5y_est</stp>
        <stp>TTM</stp>
        <stp>2019-03-06</stp>
        <stp>annual</stp>
        <stp>N</stp>
        <stp>A</stp>
        <stp>S</stp>
        <stp/>
        <tr r="BC16" s="5"/>
      </tp>
      <tp t="s">
        <v>0</v>
        <stp/>
        <stp>GURUF</stp>
        <stp>kmi</stp>
        <stp>book_growth_10y</stp>
        <stp>TTM</stp>
        <stp>2019-03-06</stp>
        <stp>annual</stp>
        <stp>N</stp>
        <stp>A</stp>
        <stp>S</stp>
        <stp/>
        <tr r="AC15" s="5"/>
      </tp>
      <tp t="s">
        <v>0</v>
        <stp/>
        <stp>GURUF</stp>
        <stp>felp</stp>
        <stp>rvn_growth_1y</stp>
        <stp>TTM</stp>
        <stp>2019-03-06</stp>
        <stp>annual</stp>
        <stp>N</stp>
        <stp>A</stp>
        <stp>S</stp>
        <stp/>
        <tr r="AT16" s="5"/>
      </tp>
      <tp t="s">
        <v>14.3</v>
        <stp/>
        <stp>GURUF</stp>
        <stp>kmi</stp>
        <stp>cashflow_growth_3y</stp>
        <stp>TTM</stp>
        <stp>2019-03-06</stp>
        <stp>annual</stp>
        <stp>N</stp>
        <stp>A</stp>
        <stp>S</stp>
        <stp/>
        <tr r="AI15" s="5"/>
      </tp>
      <tp t="s">
        <v>90.7</v>
        <stp/>
        <stp>GURUF</stp>
        <stp>exel</stp>
        <stp>rvn_growth_5y</stp>
        <stp>TTM</stp>
        <stp>2019-03-06</stp>
        <stp>annual</stp>
        <stp>N</stp>
        <stp>A</stp>
        <stp>S</stp>
        <stp/>
        <tr r="AV8" s="5"/>
      </tp>
      <tp t="s">
        <v>52.2</v>
        <stp/>
        <stp>GURUF</stp>
        <stp>kmi</stp>
        <stp>cashflow_growth_1y</stp>
        <stp>TTM</stp>
        <stp>2019-03-06</stp>
        <stp>annual</stp>
        <stp>N</stp>
        <stp>A</stp>
        <stp>S</stp>
        <stp/>
        <tr r="AH15" s="5"/>
      </tp>
      <tp t="s">
        <v>52.3</v>
        <stp/>
        <stp>GURUF</stp>
        <stp>oas</stp>
        <stp>cashflow_growth_5y</stp>
        <stp>TTM</stp>
        <stp>2019-03-06</stp>
        <stp>annual</stp>
        <stp>N</stp>
        <stp>A</stp>
        <stp>S</stp>
        <stp/>
        <tr r="AJ11" s="5"/>
      </tp>
    </main>
    <main first="rtdsrv.968199662ee040978c206a790e86cc0f">
      <tp t="s">
        <v>0</v>
        <stp/>
        <stp>GURUF</stp>
        <stp>felp</stp>
        <stp>rvn_growth_5y</stp>
        <stp>TTM</stp>
        <stp>2019-03-06</stp>
        <stp>annual</stp>
        <stp>N</stp>
        <stp>A</stp>
        <stp>S</stp>
        <stp/>
        <tr r="AV16" s="5"/>
      </tp>
      <tp t="s">
        <v>15.29</v>
        <stp/>
        <stp>GURUF</stp>
        <stp>kmi</stp>
        <stp>price</stp>
        <stp>2016-01-28</stp>
        <stp>2016-01-28</stp>
        <stp>annual</stp>
        <stp>N</stp>
        <stp>A</stp>
        <stp>P</stp>
        <stp/>
        <tr r="C15" s="5"/>
      </tp>
      <tp t="s">
        <v>4.91</v>
        <stp/>
        <stp>GURUF</stp>
        <stp>cdi</stp>
        <stp>price</stp>
        <stp>2016-01-28</stp>
        <stp>2016-01-28</stp>
        <stp>annual</stp>
        <stp>N</stp>
        <stp>A</stp>
        <stp>P</stp>
        <stp/>
        <tr r="C14" s="5"/>
      </tp>
    </main>
    <main first="rtdsrv.968199662ee040978c206a790e86cc0f">
      <tp t="s">
        <v>0</v>
        <stp/>
        <stp>GURUF</stp>
        <stp>cdi</stp>
        <stp>book_growth_10y</stp>
        <stp>TTM</stp>
        <stp>2019-03-06</stp>
        <stp>annual</stp>
        <stp>N</stp>
        <stp>A</stp>
        <stp>S</stp>
        <stp/>
        <tr r="AC14" s="5"/>
      </tp>
    </main>
    <main first="rtdsrv.968199662ee040978c206a790e86cc0f">
      <tp t="s">
        <v>0</v>
        <stp/>
        <stp>GURUF</stp>
        <stp>cnx</stp>
        <stp>cashflow_growth_5y</stp>
        <stp>TTM</stp>
        <stp>2019-03-06</stp>
        <stp>annual</stp>
        <stp>N</stp>
        <stp>A</stp>
        <stp>S</stp>
        <stp/>
        <tr r="AJ17" s="5"/>
      </tp>
      <tp t="s">
        <v>0</v>
        <stp/>
        <stp>GURUF</stp>
        <stp>cdi</stp>
        <stp>cashflow_growth_5y</stp>
        <stp>TTM</stp>
        <stp>2019-03-06</stp>
        <stp>annual</stp>
        <stp>N</stp>
        <stp>A</stp>
        <stp>S</stp>
        <stp/>
        <tr r="AJ14" s="5"/>
      </tp>
      <tp t="s">
        <v>-3.3</v>
        <stp/>
        <stp>GURUF</stp>
        <stp>exel</stp>
        <stp>rvn_growth_10y</stp>
        <stp>TTM</stp>
        <stp>2019-03-06</stp>
        <stp>annual</stp>
        <stp>N</stp>
        <stp>A</stp>
        <stp>S</stp>
        <stp/>
        <tr r="AS8" s="5"/>
      </tp>
    </main>
    <main first="rtdsrv.968199662ee040978c206a790e86cc0f">
      <tp t="s">
        <v>-17.7</v>
        <stp/>
        <stp>GURUF</stp>
        <stp>bac</stp>
        <stp>cashflow_growth_5y</stp>
        <stp>TTM</stp>
        <stp>2019-03-06</stp>
        <stp>annual</stp>
        <stp>N</stp>
        <stp>A</stp>
        <stp>S</stp>
        <stp/>
        <tr r="AJ9" s="5"/>
      </tp>
    </main>
    <main first="rtdsrv.968199662ee040978c206a790e86cc0f">
      <tp t="s">
        <v>0</v>
        <stp/>
        <stp>GURUF</stp>
        <stp>spy</stp>
        <stp>earning_growth_5y</stp>
        <stp>TTM</stp>
        <stp>2019-03-06</stp>
        <stp>annual</stp>
        <stp>N</stp>
        <stp>A</stp>
        <stp>S</stp>
        <stp/>
        <tr r="AN10" s="5"/>
        <tr r="AN13" s="5"/>
      </tp>
      <tp t="s">
        <v>0</v>
        <stp/>
        <stp>GURUF</stp>
        <stp>wpx</stp>
        <stp>earning_growth_5y</stp>
        <stp>TTM</stp>
        <stp>2019-03-06</stp>
        <stp>annual</stp>
        <stp>N</stp>
        <stp>A</stp>
        <stp>S</stp>
        <stp/>
        <tr r="AN12" s="5"/>
      </tp>
      <tp t="s">
        <v>-35.5</v>
        <stp/>
        <stp>GURUF</stp>
        <stp>kmi</stp>
        <stp>earning_growth_5y</stp>
        <stp>TTM</stp>
        <stp>2019-03-06</stp>
        <stp>annual</stp>
        <stp>N</stp>
        <stp>A</stp>
        <stp>S</stp>
        <stp/>
        <tr r="AN15" s="5"/>
      </tp>
      <tp t="s">
        <v>0</v>
        <stp/>
        <stp>GURUF</stp>
        <stp>oas</stp>
        <stp>earning_growth_5y</stp>
        <stp>TTM</stp>
        <stp>2019-03-06</stp>
        <stp>annual</stp>
        <stp>N</stp>
        <stp>A</stp>
        <stp>S</stp>
        <stp/>
        <tr r="AN11" s="5"/>
      </tp>
      <tp t="s">
        <v>30.8</v>
        <stp/>
        <stp>GURUF</stp>
        <stp>bac</stp>
        <stp>earning_growth_5y</stp>
        <stp>TTM</stp>
        <stp>2019-03-06</stp>
        <stp>annual</stp>
        <stp>N</stp>
        <stp>A</stp>
        <stp>S</stp>
        <stp/>
        <tr r="AN9" s="5"/>
      </tp>
      <tp t="s">
        <v>0</v>
        <stp/>
        <stp>GURUF</stp>
        <stp>cdi</stp>
        <stp>earning_growth_5y</stp>
        <stp>TTM</stp>
        <stp>2019-03-06</stp>
        <stp>annual</stp>
        <stp>N</stp>
        <stp>A</stp>
        <stp>S</stp>
        <stp/>
        <tr r="AN14" s="5"/>
      </tp>
      <tp t="s">
        <v>0</v>
        <stp/>
        <stp>GURUF</stp>
        <stp>cnx</stp>
        <stp>earning_growth_5y</stp>
        <stp>TTM</stp>
        <stp>2019-03-06</stp>
        <stp>annual</stp>
        <stp>N</stp>
        <stp>A</stp>
        <stp>S</stp>
        <stp/>
        <tr r="AN17" s="5"/>
      </tp>
    </main>
    <main first="rtdsrv.968199662ee040978c206a790e86cc0f">
      <tp t="s">
        <v>21.9</v>
        <stp/>
        <stp>GURUF</stp>
        <stp>cnx</stp>
        <stp>cashflow_growth_3y</stp>
        <stp>TTM</stp>
        <stp>2019-03-06</stp>
        <stp>annual</stp>
        <stp>N</stp>
        <stp>A</stp>
        <stp>S</stp>
        <stp/>
        <tr r="AI17" s="5"/>
      </tp>
      <tp t="s">
        <v>0</v>
        <stp/>
        <stp>GURUF</stp>
        <stp>cdi</stp>
        <stp>cashflow_growth_3y</stp>
        <stp>TTM</stp>
        <stp>2019-03-06</stp>
        <stp>annual</stp>
        <stp>N</stp>
        <stp>A</stp>
        <stp>S</stp>
        <stp/>
        <tr r="AI14" s="5"/>
      </tp>
      <tp t="s">
        <v>14.14</v>
        <stp/>
        <stp>GURUF</stp>
        <stp>bac</stp>
        <stp>price</stp>
        <stp>2016-01-29</stp>
        <stp>2016-01-29</stp>
        <stp>annual</stp>
        <stp>N</stp>
        <stp>A</stp>
        <stp>P</stp>
        <stp/>
        <tr r="C9" s="5"/>
      </tp>
    </main>
    <main first="rtdsrv.968199662ee040978c206a790e86cc0f">
      <tp t="s">
        <v>16.1</v>
        <stp/>
        <stp>GURUF</stp>
        <stp>bac</stp>
        <stp>cashflow_growth_3y</stp>
        <stp>TTM</stp>
        <stp>2019-03-06</stp>
        <stp>annual</stp>
        <stp>N</stp>
        <stp>A</stp>
        <stp>S</stp>
        <stp/>
        <tr r="AI9" s="5"/>
      </tp>
      <tp t="s">
        <v>1.27</v>
        <stp/>
        <stp>GURUF</stp>
        <stp>wpx</stp>
        <stp>p2tangible_book</stp>
        <stp>TTM</stp>
        <stp>2019-03-06</stp>
        <stp>annual</stp>
        <stp>N</stp>
        <stp>A</stp>
        <stp>S</stp>
        <stp/>
        <tr r="P12" s="5"/>
      </tp>
      <tp t="s">
        <v>0</v>
        <stp/>
        <stp>GURUF</stp>
        <stp>spy</stp>
        <stp>p2tangible_book</stp>
        <stp>TTM</stp>
        <stp>2019-03-06</stp>
        <stp>annual</stp>
        <stp>N</stp>
        <stp>A</stp>
        <stp>S</stp>
        <stp/>
        <tr r="P13" s="5"/>
        <tr r="P10" s="5"/>
      </tp>
      <tp t="s">
        <v>0</v>
        <stp/>
        <stp>GURUF</stp>
        <stp>spy</stp>
        <stp>earning_growth_3y</stp>
        <stp>TTM</stp>
        <stp>2019-03-06</stp>
        <stp>annual</stp>
        <stp>N</stp>
        <stp>A</stp>
        <stp>S</stp>
        <stp/>
        <tr r="AM10" s="5"/>
        <tr r="AM13" s="5"/>
      </tp>
      <tp t="s">
        <v>0</v>
        <stp/>
        <stp>GURUF</stp>
        <stp>wpx</stp>
        <stp>earning_growth_3y</stp>
        <stp>TTM</stp>
        <stp>2019-03-06</stp>
        <stp>annual</stp>
        <stp>N</stp>
        <stp>A</stp>
        <stp>S</stp>
        <stp/>
        <tr r="AM12" s="5"/>
      </tp>
      <tp t="s">
        <v>87.6</v>
        <stp/>
        <stp>GURUF</stp>
        <stp>kmi</stp>
        <stp>earning_growth_3y</stp>
        <stp>TTM</stp>
        <stp>2019-03-06</stp>
        <stp>annual</stp>
        <stp>N</stp>
        <stp>A</stp>
        <stp>S</stp>
        <stp/>
        <tr r="AM15" s="5"/>
      </tp>
      <tp t="s">
        <v>29.2</v>
        <stp/>
        <stp>GURUF</stp>
        <stp>oas</stp>
        <stp>earning_growth_3y</stp>
        <stp>TTM</stp>
        <stp>2019-03-06</stp>
        <stp>annual</stp>
        <stp>N</stp>
        <stp>A</stp>
        <stp>S</stp>
        <stp/>
        <tr r="AM11" s="5"/>
      </tp>
      <tp t="s">
        <v>25.8</v>
        <stp/>
        <stp>GURUF</stp>
        <stp>bac</stp>
        <stp>earning_growth_3y</stp>
        <stp>TTM</stp>
        <stp>2019-03-06</stp>
        <stp>annual</stp>
        <stp>N</stp>
        <stp>A</stp>
        <stp>S</stp>
        <stp/>
        <tr r="AM9" s="5"/>
      </tp>
      <tp t="s">
        <v>0</v>
        <stp/>
        <stp>GURUF</stp>
        <stp>cdi</stp>
        <stp>earning_growth_3y</stp>
        <stp>TTM</stp>
        <stp>2019-03-06</stp>
        <stp>annual</stp>
        <stp>N</stp>
        <stp>A</stp>
        <stp>S</stp>
        <stp/>
        <tr r="AM14" s="5"/>
      </tp>
      <tp t="s">
        <v>0</v>
        <stp/>
        <stp>GURUF</stp>
        <stp>cnx</stp>
        <stp>earning_growth_3y</stp>
        <stp>TTM</stp>
        <stp>2019-03-06</stp>
        <stp>annual</stp>
        <stp>N</stp>
        <stp>A</stp>
        <stp>S</stp>
        <stp/>
        <tr r="AM17" s="5"/>
      </tp>
    </main>
    <main first="rtdsrv.968199662ee040978c206a790e86cc0f">
      <tp t="s">
        <v>-1656.5</v>
        <stp/>
        <stp>GURUF</stp>
        <stp>cnx</stp>
        <stp>cashflow_growth_1y</stp>
        <stp>TTM</stp>
        <stp>2019-03-06</stp>
        <stp>annual</stp>
        <stp>N</stp>
        <stp>A</stp>
        <stp>S</stp>
        <stp/>
        <tr r="AH17" s="5"/>
      </tp>
      <tp t="s">
        <v>0</v>
        <stp/>
        <stp>GURUF</stp>
        <stp>cdi</stp>
        <stp>cashflow_growth_1y</stp>
        <stp>TTM</stp>
        <stp>2019-03-06</stp>
        <stp>annual</stp>
        <stp>N</stp>
        <stp>A</stp>
        <stp>S</stp>
        <stp/>
        <tr r="AH14" s="5"/>
      </tp>
      <tp t="s">
        <v>20</v>
        <stp/>
        <stp>GURUF</stp>
        <stp>kmi</stp>
        <stp>price</stp>
        <stp>TTM</stp>
        <stp>2019-03-06</stp>
        <stp>annual</stp>
        <stp>N</stp>
        <stp>A</stp>
        <stp>S</stp>
        <stp/>
        <tr r="E15" s="5"/>
      </tp>
      <tp t="s">
        <v>26</v>
        <stp/>
        <stp>GURUF</stp>
        <stp>oas</stp>
        <stp>book_growth_10y</stp>
        <stp>TTM</stp>
        <stp>2019-03-06</stp>
        <stp>annual</stp>
        <stp>N</stp>
        <stp>A</stp>
        <stp>S</stp>
        <stp/>
        <tr r="AC11" s="5"/>
      </tp>
      <tp t="s">
        <v>5.41</v>
        <stp/>
        <stp>GURUF</stp>
        <stp>oas</stp>
        <stp>price</stp>
        <stp>TTM</stp>
        <stp>2019-03-06</stp>
        <stp>annual</stp>
        <stp>N</stp>
        <stp>A</stp>
        <stp>S</stp>
        <stp/>
        <tr r="E11" s="5"/>
      </tp>
      <tp t="s">
        <v>8.2</v>
        <stp/>
        <stp>GURUF</stp>
        <stp>cdi</stp>
        <stp>price</stp>
        <stp>TTM</stp>
        <stp>2019-03-06</stp>
        <stp>annual</stp>
        <stp>N</stp>
        <stp>A</stp>
        <stp>S</stp>
        <stp/>
        <tr r="E14" s="5"/>
      </tp>
      <tp t="s">
        <v>10.79</v>
        <stp/>
        <stp>GURUF</stp>
        <stp>cnx</stp>
        <stp>price</stp>
        <stp>TTM</stp>
        <stp>2019-03-06</stp>
        <stp>annual</stp>
        <stp>N</stp>
        <stp>A</stp>
        <stp>S</stp>
        <stp/>
        <tr r="E17" s="5"/>
      </tp>
      <tp t="s">
        <v>28.84</v>
        <stp/>
        <stp>GURUF</stp>
        <stp>bac</stp>
        <stp>price</stp>
        <stp>TTM</stp>
        <stp>2019-03-06</stp>
        <stp>annual</stp>
        <stp>N</stp>
        <stp>A</stp>
        <stp>S</stp>
        <stp/>
        <tr r="E9" s="5"/>
      </tp>
      <tp t="s">
        <v>1.5</v>
        <stp/>
        <stp>GURUF</stp>
        <stp>bac</stp>
        <stp>book_growth_10y</stp>
        <stp>TTM</stp>
        <stp>2019-03-06</stp>
        <stp>annual</stp>
        <stp>N</stp>
        <stp>A</stp>
        <stp>S</stp>
        <stp/>
        <tr r="AC9" s="5"/>
      </tp>
      <tp t="s">
        <v>277.34</v>
        <stp/>
        <stp>GURUF</stp>
        <stp>spy</stp>
        <stp>price</stp>
        <stp>TTM</stp>
        <stp>2019-03-06</stp>
        <stp>annual</stp>
        <stp>N</stp>
        <stp>A</stp>
        <stp>S</stp>
        <stp/>
        <tr r="E13" s="5"/>
        <tr r="E10" s="5"/>
      </tp>
      <tp t="s">
        <v>12.14</v>
        <stp/>
        <stp>GURUF</stp>
        <stp>wpx</stp>
        <stp>price</stp>
        <stp>TTM</stp>
        <stp>2019-03-06</stp>
        <stp>annual</stp>
        <stp>N</stp>
        <stp>A</stp>
        <stp>S</stp>
        <stp/>
        <tr r="E12" s="5"/>
      </tp>
    </main>
    <main first="rtdsrv.968199662ee040978c206a790e86cc0f">
      <tp t="s">
        <v>300.1</v>
        <stp/>
        <stp>GURUF</stp>
        <stp>bac</stp>
        <stp>cashflow_growth_1y</stp>
        <stp>TTM</stp>
        <stp>2019-03-06</stp>
        <stp>annual</stp>
        <stp>N</stp>
        <stp>A</stp>
        <stp>S</stp>
        <stp/>
        <tr r="AH9" s="5"/>
      </tp>
    </main>
    <main first="rtdsrv.968199662ee040978c206a790e86cc0f">
      <tp t="s">
        <v>0</v>
        <stp/>
        <stp>GURUF</stp>
        <stp>spy</stp>
        <stp>earning_growth_1y</stp>
        <stp>TTM</stp>
        <stp>2019-03-06</stp>
        <stp>annual</stp>
        <stp>N</stp>
        <stp>A</stp>
        <stp>S</stp>
        <stp/>
        <tr r="AL13" s="5"/>
        <tr r="AL10" s="5"/>
      </tp>
      <tp t="s">
        <v>0</v>
        <stp/>
        <stp>GURUF</stp>
        <stp>wpx</stp>
        <stp>earning_growth_1y</stp>
        <stp>TTM</stp>
        <stp>2019-03-06</stp>
        <stp>annual</stp>
        <stp>N</stp>
        <stp>A</stp>
        <stp>S</stp>
        <stp/>
        <tr r="AL12" s="5"/>
      </tp>
      <tp t="s">
        <v>6500</v>
        <stp/>
        <stp>GURUF</stp>
        <stp>kmi</stp>
        <stp>earning_growth_1y</stp>
        <stp>TTM</stp>
        <stp>2019-03-06</stp>
        <stp>annual</stp>
        <stp>N</stp>
        <stp>A</stp>
        <stp>S</stp>
        <stp/>
        <tr r="AL15" s="5"/>
      </tp>
      <tp t="s">
        <v>-121.2</v>
        <stp/>
        <stp>GURUF</stp>
        <stp>oas</stp>
        <stp>earning_growth_1y</stp>
        <stp>TTM</stp>
        <stp>2019-03-06</stp>
        <stp>annual</stp>
        <stp>N</stp>
        <stp>A</stp>
        <stp>S</stp>
        <stp/>
        <tr r="AL11" s="5"/>
      </tp>
      <tp t="s">
        <v>67.3</v>
        <stp/>
        <stp>GURUF</stp>
        <stp>bac</stp>
        <stp>earning_growth_1y</stp>
        <stp>TTM</stp>
        <stp>2019-03-06</stp>
        <stp>annual</stp>
        <stp>N</stp>
        <stp>A</stp>
        <stp>S</stp>
        <stp/>
        <tr r="AL9" s="5"/>
      </tp>
      <tp t="s">
        <v>0</v>
        <stp/>
        <stp>GURUF</stp>
        <stp>cdi</stp>
        <stp>earning_growth_1y</stp>
        <stp>TTM</stp>
        <stp>2019-03-06</stp>
        <stp>annual</stp>
        <stp>N</stp>
        <stp>A</stp>
        <stp>S</stp>
        <stp/>
        <tr r="AL14" s="5"/>
      </tp>
      <tp t="s">
        <v>189.8</v>
        <stp/>
        <stp>GURUF</stp>
        <stp>cnx</stp>
        <stp>earning_growth_1y</stp>
        <stp>TTM</stp>
        <stp>2019-03-06</stp>
        <stp>annual</stp>
        <stp>N</stp>
        <stp>A</stp>
        <stp>S</stp>
        <stp/>
        <tr r="AL17" s="5"/>
      </tp>
      <tp t="s">
        <v>4.99</v>
        <stp/>
        <stp>GURUF</stp>
        <stp>kmi</stp>
        <stp>p2tangible_book</stp>
        <stp>TTM</stp>
        <stp>2019-03-06</stp>
        <stp>annual</stp>
        <stp>N</stp>
        <stp>A</stp>
        <stp>S</stp>
        <stp/>
        <tr r="P15" s="5"/>
      </tp>
    </main>
    <main first="rtdsrv.968199662ee040978c206a790e86cc0f">
      <tp t="s">
        <v>5.32</v>
        <stp/>
        <stp>GURUF</stp>
        <stp>oas</stp>
        <stp>price</stp>
        <stp>2016-01-27</stp>
        <stp>2016-01-27</stp>
        <stp>annual</stp>
        <stp>N</stp>
        <stp>A</stp>
        <stp>P</stp>
        <stp/>
        <tr r="C11" s="5"/>
      </tp>
    </main>
    <main first="rtdsrv.968199662ee040978c206a790e86cc0f">
      <tp t="s">
        <v>0.65</v>
        <stp/>
        <stp>GURUF</stp>
        <stp>cnx</stp>
        <stp>p2tangible_book</stp>
        <stp>TTM</stp>
        <stp>2019-03-06</stp>
        <stp>annual</stp>
        <stp>N</stp>
        <stp>A</stp>
        <stp>S</stp>
        <stp/>
        <tr r="P17" s="5"/>
      </tp>
    </main>
    <main first="rtdsrv.968199662ee040978c206a790e86cc0f">
      <tp t="s">
        <v>0</v>
        <stp/>
        <stp>GURUF</stp>
        <stp>felp</stp>
        <stp>rvn_growth_10y</stp>
        <stp>TTM</stp>
        <stp>2019-03-06</stp>
        <stp>annual</stp>
        <stp>N</stp>
        <stp>A</stp>
        <stp>S</stp>
        <stp/>
        <tr r="AS16" s="5"/>
      </tp>
      <tp t="s">
        <v>5.63</v>
        <stp/>
        <stp>GURUF</stp>
        <stp>cnx</stp>
        <stp>price</stp>
        <stp>2016-01-28</stp>
        <stp>2016-01-28</stp>
        <stp>annual</stp>
        <stp>N</stp>
        <stp>A</stp>
        <stp>P</stp>
        <stp/>
        <tr r="C17" s="5"/>
      </tp>
      <tp t="s">
        <v>185.29</v>
        <stp/>
        <stp>GURUF</stp>
        <stp>spy</stp>
        <stp>price</stp>
        <stp>2016-01-29</stp>
        <stp>2016-01-29</stp>
        <stp>annual</stp>
        <stp>N</stp>
        <stp>A</stp>
        <stp>P</stp>
        <stp/>
        <tr r="C10" s="5"/>
      </tp>
    </main>
    <main first="rtdsrv.968199662ee040978c206a790e86cc0f">
      <tp t="s">
        <v>0</v>
        <stp/>
        <stp>GURUF</stp>
        <stp>cdi</stp>
        <stp>pettm</stp>
        <stp>TTM</stp>
        <stp>2019-03-06</stp>
        <stp>annual</stp>
        <stp>N</stp>
        <stp>A</stp>
        <stp>S</stp>
        <stp/>
        <tr r="R14" s="5"/>
      </tp>
      <tp t="s">
        <v>3.08</v>
        <stp/>
        <stp>GURUF</stp>
        <stp>cnx</stp>
        <stp>pettm</stp>
        <stp>TTM</stp>
        <stp>2019-03-06</stp>
        <stp>annual</stp>
        <stp>N</stp>
        <stp>A</stp>
        <stp>S</stp>
        <stp/>
        <tr r="R17" s="5"/>
      </tp>
      <tp t="s">
        <v>11.14</v>
        <stp/>
        <stp>GURUF</stp>
        <stp>bac</stp>
        <stp>pettm</stp>
        <stp>TTM</stp>
        <stp>2019-03-06</stp>
        <stp>annual</stp>
        <stp>N</stp>
        <stp>A</stp>
        <stp>S</stp>
        <stp/>
        <tr r="R9" s="5"/>
      </tp>
      <tp t="s">
        <v>30.27</v>
        <stp/>
        <stp>GURUF</stp>
        <stp>kmi</stp>
        <stp>pettm</stp>
        <stp>TTM</stp>
        <stp>2019-03-06</stp>
        <stp>annual</stp>
        <stp>N</stp>
        <stp>A</stp>
        <stp>S</stp>
        <stp/>
        <tr r="R15" s="5"/>
      </tp>
    </main>
    <main first="rtdsrv.968199662ee040978c206a790e86cc0f">
      <tp t="s">
        <v>0</v>
        <stp/>
        <stp>GURUF</stp>
        <stp>oas</stp>
        <stp>pettm</stp>
        <stp>TTM</stp>
        <stp>2019-03-06</stp>
        <stp>annual</stp>
        <stp>N</stp>
        <stp>A</stp>
        <stp>S</stp>
        <stp/>
        <tr r="R11" s="5"/>
      </tp>
      <tp t="s">
        <v>18.4</v>
        <stp/>
        <stp>GURUF</stp>
        <stp>spy</stp>
        <stp>pettm</stp>
        <stp>TTM</stp>
        <stp>2019-03-06</stp>
        <stp>annual</stp>
        <stp>N</stp>
        <stp>A</stp>
        <stp>S</stp>
        <stp/>
        <tr r="R13" s="5"/>
        <tr r="R10" s="5"/>
      </tp>
      <tp t="s">
        <v>36.04</v>
        <stp/>
        <stp>GURUF</stp>
        <stp>wpx</stp>
        <stp>pettm</stp>
        <stp>TTM</stp>
        <stp>2019-03-06</stp>
        <stp>annual</stp>
        <stp>N</stp>
        <stp>A</stp>
        <stp>S</stp>
        <stp/>
        <tr r="R12" s="5"/>
      </tp>
      <tp t="s">
        <v>-3.4</v>
        <stp/>
        <stp>GURUF</stp>
        <stp>wpx</stp>
        <stp>cashflow_growth_3y</stp>
        <stp>TTM</stp>
        <stp>2019-03-06</stp>
        <stp>annual</stp>
        <stp>N</stp>
        <stp>A</stp>
        <stp>S</stp>
        <stp/>
        <tr r="AI12" s="5"/>
      </tp>
      <tp t="s">
        <v>179.94</v>
        <stp/>
        <stp>GURUF</stp>
        <stp>spy</stp>
        <stp>price</stp>
        <stp>2016-01-27</stp>
        <stp>2016-01-27</stp>
        <stp>annual</stp>
        <stp>N</stp>
        <stp>A</stp>
        <stp>P</stp>
        <stp/>
        <tr r="C13" s="5"/>
      </tp>
    </main>
    <main first="rtdsrv.968199662ee040978c206a790e86cc0f">
      <tp t="s">
        <v>44.86</v>
        <stp/>
        <stp>GURUF</stp>
        <stp>exel</stp>
        <stp>FCFmargin</stp>
        <stp>TTM</stp>
        <stp>2019-03-06</stp>
        <stp>annual</stp>
        <stp>N</stp>
        <stp>A</stp>
        <stp>S</stp>
        <stp/>
        <tr r="O8" s="5"/>
      </tp>
      <tp t="s">
        <v>0</v>
        <stp/>
        <stp>GURUF</stp>
        <stp>cdi</stp>
        <stp>p2tangible_book</stp>
        <stp>TTM</stp>
        <stp>2019-03-06</stp>
        <stp>annual</stp>
        <stp>N</stp>
        <stp>A</stp>
        <stp>S</stp>
        <stp/>
        <tr r="P14" s="5"/>
      </tp>
      <tp t="s">
        <v>4.77</v>
        <stp/>
        <stp>GURUF</stp>
        <stp>wpx</stp>
        <stp>price</stp>
        <stp>2016-01-27</stp>
        <stp>2016-01-27</stp>
        <stp>annual</stp>
        <stp>N</stp>
        <stp>A</stp>
        <stp>P</stp>
        <stp/>
        <tr r="C12" s="5"/>
      </tp>
      <tp t="s">
        <v>4.45</v>
        <stp/>
        <stp>GURUF</stp>
        <stp>felp</stp>
        <stp>FCFmargin</stp>
        <stp>TTM</stp>
        <stp>2019-03-06</stp>
        <stp>annual</stp>
        <stp>N</stp>
        <stp>A</stp>
        <stp>S</stp>
        <stp/>
        <tr r="O16" s="5"/>
      </tp>
      <tp t="s">
        <v>0</v>
        <stp/>
        <stp>GURUF</stp>
        <stp>wpx</stp>
        <stp>cashflow_growth_1y</stp>
        <stp>TTM</stp>
        <stp>2019-03-06</stp>
        <stp>annual</stp>
        <stp>N</stp>
        <stp>A</stp>
        <stp>S</stp>
        <stp/>
        <tr r="AH12" s="5"/>
      </tp>
      <tp t="s">
        <v>0</v>
        <stp/>
        <stp>GURUF</stp>
        <stp>spy</stp>
        <stp>cashflow_growth_5y</stp>
        <stp>TTM</stp>
        <stp>2019-03-06</stp>
        <stp>annual</stp>
        <stp>N</stp>
        <stp>A</stp>
        <stp>S</stp>
        <stp/>
        <tr r="AJ13" s="5"/>
        <tr r="AJ10" s="5"/>
      </tp>
    </main>
    <main first="rtdsrv.968199662ee040978c206a790e86cc0f">
      <tp t="s">
        <v>0.48</v>
        <stp/>
        <stp>GURUF</stp>
        <stp>oas</stp>
        <stp>p2tangible_book</stp>
        <stp>TTM</stp>
        <stp>2019-03-06</stp>
        <stp>annual</stp>
        <stp>N</stp>
        <stp>A</stp>
        <stp>S</stp>
        <stp/>
        <tr r="P11" s="5"/>
      </tp>
      <tp t="s">
        <v>1.62</v>
        <stp/>
        <stp>GURUF</stp>
        <stp>bac</stp>
        <stp>p2tangible_book</stp>
        <stp>TTM</stp>
        <stp>2019-03-06</stp>
        <stp>annual</stp>
        <stp>N</stp>
        <stp>A</stp>
        <stp>S</stp>
        <stp/>
        <tr r="P9" s="5"/>
      </tp>
      <tp t="s">
        <v>0</v>
        <stp/>
        <stp>GURUF</stp>
        <stp>spy</stp>
        <stp>cashflow_growth_3y</stp>
        <stp>TTM</stp>
        <stp>2019-03-06</stp>
        <stp>annual</stp>
        <stp>N</stp>
        <stp>A</stp>
        <stp>S</stp>
        <stp/>
        <tr r="AI13" s="5"/>
        <tr r="AI10" s="5"/>
      </tp>
    </main>
    <main first="rtdsrv.968199662ee040978c206a790e86cc0f">
      <tp t="s">
        <v>4.62</v>
        <stp/>
        <stp>GURUF</stp>
        <stp>exel</stp>
        <stp>price</stp>
        <stp>2016-01-29</stp>
        <stp>2016-01-29</stp>
        <stp>annual</stp>
        <stp>N</stp>
        <stp>A</stp>
        <stp>P</stp>
        <stp/>
        <tr r="C8" s="5"/>
      </tp>
    </main>
    <main first="rtdsrv.968199662ee040978c206a790e86cc0f">
      <tp t="s">
        <v>0</v>
        <stp/>
        <stp>GURUF</stp>
        <stp>spy</stp>
        <stp>book_growth_10y</stp>
        <stp>TTM</stp>
        <stp>2019-03-06</stp>
        <stp>annual</stp>
        <stp>N</stp>
        <stp>A</stp>
        <stp>S</stp>
        <stp/>
        <tr r="AC13" s="5"/>
        <tr r="AC10" s="5"/>
      </tp>
      <tp t="s">
        <v>0</v>
        <stp/>
        <stp>GURUF</stp>
        <stp>wpx</stp>
        <stp>book_growth_10y</stp>
        <stp>TTM</stp>
        <stp>2019-03-06</stp>
        <stp>annual</stp>
        <stp>N</stp>
        <stp>A</stp>
        <stp>S</stp>
        <stp/>
        <tr r="AC12" s="5"/>
      </tp>
      <tp t="s">
        <v>14.6</v>
        <stp/>
        <stp>GURUF</stp>
        <stp>wpx</stp>
        <stp>cashflow_growth_5y</stp>
        <stp>TTM</stp>
        <stp>2019-03-06</stp>
        <stp>annual</stp>
        <stp>N</stp>
        <stp>A</stp>
        <stp>S</stp>
        <stp/>
        <tr r="AJ12" s="5"/>
      </tp>
      <tp t="s">
        <v>0</v>
        <stp/>
        <stp>GURUF</stp>
        <stp>spy</stp>
        <stp>cashflow_growth_1y</stp>
        <stp>TTM</stp>
        <stp>2019-03-06</stp>
        <stp>annual</stp>
        <stp>N</stp>
        <stp>A</stp>
        <stp>S</stp>
        <stp/>
        <tr r="AH13" s="5"/>
        <tr r="AH10" s="5"/>
      </tp>
    </main>
    <main first="rtdsrv.968199662ee040978c206a790e86cc0f">
      <tp t="s">
        <v>0</v>
        <stp/>
        <stp>GURUF</stp>
        <stp>oas</stp>
        <stp>pfcf</stp>
        <stp>TTM</stp>
        <stp>2019-03-06</stp>
        <stp>annual</stp>
        <stp>N</stp>
        <stp>A</stp>
        <stp>S</stp>
        <stp/>
        <tr r="U11" s="5"/>
      </tp>
    </main>
    <main first="rtdsrv.968199662ee040978c206a790e86cc0f">
      <tp t="s">
        <v>19.24</v>
        <stp/>
        <stp>GURUF</stp>
        <stp>cdi</stp>
        <stp>price3yhigh</stp>
        <stp>TTM</stp>
        <stp>2019-03-06</stp>
        <stp>annual</stp>
        <stp>N</stp>
        <stp>A</stp>
        <stp>S</stp>
        <stp/>
        <tr r="W14" s="5"/>
      </tp>
      <tp t="s">
        <v>11.2</v>
        <stp/>
        <stp>GURUF</stp>
        <stp>kmi</stp>
        <stp>price5ylow</stp>
        <stp>TTM</stp>
        <stp>2019-03-06</stp>
        <stp>annual</stp>
        <stp>N</stp>
        <stp>A</stp>
        <stp>S</stp>
        <stp/>
        <tr r="AB15" s="5"/>
      </tp>
      <tp t="s">
        <v>14.62</v>
        <stp/>
        <stp>GURUF</stp>
        <stp>kmi</stp>
        <stp>price3ylow</stp>
        <stp>TTM</stp>
        <stp>2019-03-06</stp>
        <stp>annual</stp>
        <stp>N</stp>
        <stp>A</stp>
        <stp>S</stp>
        <stp/>
        <tr r="X15" s="5"/>
      </tp>
    </main>
    <main first="rtdsrv.968199662ee040978c206a790e86cc0f">
      <tp t="s">
        <v>0.6</v>
        <stp/>
        <stp>GURUF</stp>
        <stp>kmi</stp>
        <stp>book_growth_1y</stp>
        <stp>TTM</stp>
        <stp>2019-03-06</stp>
        <stp>annual</stp>
        <stp>N</stp>
        <stp>A</stp>
        <stp>S</stp>
        <stp/>
        <tr r="AD15" s="5"/>
      </tp>
      <tp t="s">
        <v>-5.4</v>
        <stp/>
        <stp>GURUF</stp>
        <stp>oas</stp>
        <stp>book_growth_5y</stp>
        <stp>TTM</stp>
        <stp>2019-03-06</stp>
        <stp>annual</stp>
        <stp>N</stp>
        <stp>A</stp>
        <stp>S</stp>
        <stp/>
        <tr r="AF11" s="5"/>
      </tp>
      <tp t="s">
        <v>0</v>
        <stp/>
        <stp>GURUF</stp>
        <stp>bac</stp>
        <stp>ebitda_growth_3y</stp>
        <stp>TTM</stp>
        <stp>2019-03-06</stp>
        <stp>annual</stp>
        <stp>N</stp>
        <stp>A</stp>
        <stp>S</stp>
        <stp/>
        <tr r="AQ9" s="5"/>
      </tp>
      <tp t="s">
        <v>0</v>
        <stp/>
        <stp>GURUF</stp>
        <stp>kmi</stp>
        <stp>cashflow_growth_10y</stp>
        <stp>TTM</stp>
        <stp>2019-03-06</stp>
        <stp>annual</stp>
        <stp>N</stp>
        <stp>A</stp>
        <stp>S</stp>
        <stp/>
        <tr r="AG15" s="5"/>
      </tp>
      <tp t="s">
        <v>18.7</v>
        <stp/>
        <stp>GURUF</stp>
        <stp>exel</stp>
        <stp>pfcf</stp>
        <stp>TTM</stp>
        <stp>2019-03-06</stp>
        <stp>annual</stp>
        <stp>N</stp>
        <stp>A</stp>
        <stp>S</stp>
        <stp/>
        <tr r="U8" s="5"/>
      </tp>
    </main>
    <main first="rtdsrv.968199662ee040978c206a790e86cc0f">
      <tp t="s">
        <v>0.51</v>
        <stp/>
        <stp>GURUF</stp>
        <stp>cnx</stp>
        <stp>pb</stp>
        <stp>TTM</stp>
        <stp>2019-03-06</stp>
        <stp>annual</stp>
        <stp>N</stp>
        <stp>A</stp>
        <stp>S</stp>
        <stp/>
        <tr r="Q17" s="5"/>
        <tr r="T17" s="5"/>
      </tp>
    </main>
    <main first="rtdsrv.968199662ee040978c206a790e86cc0f">
      <tp t="s">
        <v>0</v>
        <stp/>
        <stp>GURUF</stp>
        <stp>cdi</stp>
        <stp>pb</stp>
        <stp>TTM</stp>
        <stp>2019-03-06</stp>
        <stp>annual</stp>
        <stp>N</stp>
        <stp>A</stp>
        <stp>S</stp>
        <stp/>
        <tr r="Q14" s="5"/>
        <tr r="T14" s="5"/>
      </tp>
      <tp t="s">
        <v>1.4</v>
        <stp/>
        <stp>GURUF</stp>
        <stp>cnx</stp>
        <stp>ps</stp>
        <stp>TTM</stp>
        <stp>2019-03-06</stp>
        <stp>annual</stp>
        <stp>N</stp>
        <stp>A</stp>
        <stp>S</stp>
        <stp/>
        <tr r="V17" s="5"/>
      </tp>
    </main>
    <main first="rtdsrv.968199662ee040978c206a790e86cc0f">
      <tp t="s">
        <v>0</v>
        <stp/>
        <stp>GURUF</stp>
        <stp>cdi</stp>
        <stp>ps</stp>
        <stp>TTM</stp>
        <stp>2019-03-06</stp>
        <stp>annual</stp>
        <stp>N</stp>
        <stp>A</stp>
        <stp>S</stp>
        <stp/>
        <tr r="V14" s="5"/>
      </tp>
    </main>
    <main first="rtdsrv.968199662ee040978c206a790e86cc0f">
      <tp t="s">
        <v>0</v>
        <stp/>
        <stp>GURUF</stp>
        <stp>cnx</stp>
        <stp>cashflow_growth_10y</stp>
        <stp>TTM</stp>
        <stp>2019-03-06</stp>
        <stp>annual</stp>
        <stp>N</stp>
        <stp>A</stp>
        <stp>S</stp>
        <stp/>
        <tr r="AG17" s="5"/>
      </tp>
      <tp t="s">
        <v>0</v>
        <stp/>
        <stp>GURUF</stp>
        <stp>cdi</stp>
        <stp>oprt_margain</stp>
        <stp>TTM</stp>
        <stp>2019-03-06</stp>
        <stp>annual</stp>
        <stp>N</stp>
        <stp>A</stp>
        <stp>S</stp>
        <stp/>
        <tr r="N14" s="5"/>
      </tp>
      <tp t="s">
        <v>28</v>
        <stp/>
        <stp>GURUF</stp>
        <stp>kmi</stp>
        <stp>oprt_margain</stp>
        <stp>TTM</stp>
        <stp>2019-03-06</stp>
        <stp>annual</stp>
        <stp>N</stp>
        <stp>A</stp>
        <stp>S</stp>
        <stp/>
        <tr r="N15" s="5"/>
      </tp>
    </main>
    <main first="rtdsrv.968199662ee040978c206a790e86cc0f">
      <tp t="s">
        <v>1.16</v>
        <stp/>
        <stp>GURUF</stp>
        <stp>bac</stp>
        <stp>pb</stp>
        <stp>TTM</stp>
        <stp>2019-03-06</stp>
        <stp>annual</stp>
        <stp>N</stp>
        <stp>A</stp>
        <stp>S</stp>
        <stp/>
        <tr r="Q9" s="5"/>
        <tr r="T9" s="5"/>
      </tp>
    </main>
    <main first="rtdsrv.968199662ee040978c206a790e86cc0f">
      <tp t="s">
        <v>3.26</v>
        <stp/>
        <stp>GURUF</stp>
        <stp>bac</stp>
        <stp>ps</stp>
        <stp>TTM</stp>
        <stp>2019-03-06</stp>
        <stp>annual</stp>
        <stp>N</stp>
        <stp>A</stp>
        <stp>S</stp>
        <stp/>
        <tr r="V9" s="5"/>
      </tp>
      <tp t="s">
        <v>-1.1</v>
        <stp/>
        <stp>GURUF</stp>
        <stp>kmi</stp>
        <stp>book_growth_3y</stp>
        <stp>TTM</stp>
        <stp>2019-03-06</stp>
        <stp>annual</stp>
        <stp>N</stp>
        <stp>A</stp>
        <stp>S</stp>
        <stp/>
        <tr r="AE15" s="5"/>
      </tp>
      <tp t="s">
        <v>33.05</v>
        <stp/>
        <stp>GURUF</stp>
        <stp>bac</stp>
        <stp>price5yhigh</stp>
        <stp>TTM</stp>
        <stp>2019-03-06</stp>
        <stp>annual</stp>
        <stp>N</stp>
        <stp>A</stp>
        <stp>S</stp>
        <stp/>
        <tr r="AA9" s="5"/>
      </tp>
      <tp t="s">
        <v>0</v>
        <stp/>
        <stp>GURUF</stp>
        <stp>bac</stp>
        <stp>ebitda_growth_1y</stp>
        <stp>TTM</stp>
        <stp>2019-03-06</stp>
        <stp>annual</stp>
        <stp>N</stp>
        <stp>A</stp>
        <stp>S</stp>
        <stp/>
        <tr r="AP9" s="5"/>
      </tp>
      <tp t="s">
        <v>96.91</v>
        <stp/>
        <stp>GURUF</stp>
        <stp>exel</stp>
        <stp>grossmargin</stp>
        <stp>TTM</stp>
        <stp>2019-03-06</stp>
        <stp>annual</stp>
        <stp>N</stp>
        <stp>A</stp>
        <stp>S</stp>
        <stp/>
        <tr r="L8" s="5"/>
      </tp>
      <tp t="s">
        <v>58.09</v>
        <stp/>
        <stp>GURUF</stp>
        <stp>oas</stp>
        <stp>price5yhigh</stp>
        <stp>TTM</stp>
        <stp>2019-03-06</stp>
        <stp>annual</stp>
        <stp>N</stp>
        <stp>A</stp>
        <stp>S</stp>
        <stp/>
        <tr r="AA11" s="5"/>
      </tp>
      <tp t="s">
        <v>9.58</v>
        <stp/>
        <stp>GURUF</stp>
        <stp>cnx</stp>
        <stp>price52wlow</stp>
        <stp>TTM</stp>
        <stp>2019-03-06</stp>
        <stp>annual</stp>
        <stp>N</stp>
        <stp>A</stp>
        <stp>S</stp>
        <stp/>
        <tr r="Z17" s="5"/>
      </tp>
      <tp t="s">
        <v>-26.6</v>
        <stp/>
        <stp>GURUF</stp>
        <stp>wpx</stp>
        <stp>FCFmargin</stp>
        <stp>TTM</stp>
        <stp>2019-03-06</stp>
        <stp>annual</stp>
        <stp>N</stp>
        <stp>A</stp>
        <stp>S</stp>
        <stp/>
        <tr r="O12" s="5"/>
      </tp>
      <tp t="s">
        <v>0</v>
        <stp/>
        <stp>GURUF</stp>
        <stp>spy</stp>
        <stp>FCFmargin</stp>
        <stp>TTM</stp>
        <stp>2019-03-06</stp>
        <stp>annual</stp>
        <stp>N</stp>
        <stp>A</stp>
        <stp>S</stp>
        <stp/>
        <tr r="O10" s="5"/>
        <tr r="O13" s="5"/>
      </tp>
      <tp t="s">
        <v>2.69</v>
        <stp/>
        <stp>GURUF</stp>
        <stp>cdi</stp>
        <stp>FCFmargin</stp>
        <stp>TTM</stp>
        <stp>2019-03-06</stp>
        <stp>annual</stp>
        <stp>N</stp>
        <stp>A</stp>
        <stp>S</stp>
        <stp/>
        <tr r="O14" s="5"/>
      </tp>
      <tp t="s">
        <v>-13.3</v>
        <stp/>
        <stp>GURUF</stp>
        <stp>cnx</stp>
        <stp>FCFmargin</stp>
        <stp>TTM</stp>
        <stp>2019-03-06</stp>
        <stp>annual</stp>
        <stp>N</stp>
        <stp>A</stp>
        <stp>S</stp>
        <stp/>
        <tr r="O17" s="5"/>
      </tp>
      <tp t="s">
        <v>43.31</v>
        <stp/>
        <stp>GURUF</stp>
        <stp>bac</stp>
        <stp>FCFmargin</stp>
        <stp>TTM</stp>
        <stp>2019-03-06</stp>
        <stp>annual</stp>
        <stp>N</stp>
        <stp>A</stp>
        <stp>S</stp>
        <stp/>
        <tr r="O9" s="5"/>
      </tp>
      <tp t="s">
        <v>-6.69</v>
        <stp/>
        <stp>GURUF</stp>
        <stp>oas</stp>
        <stp>FCFmargin</stp>
        <stp>TTM</stp>
        <stp>2019-03-06</stp>
        <stp>annual</stp>
        <stp>N</stp>
        <stp>A</stp>
        <stp>S</stp>
        <stp/>
        <tr r="O11" s="5"/>
      </tp>
      <tp t="s">
        <v>15.12</v>
        <stp/>
        <stp>GURUF</stp>
        <stp>kmi</stp>
        <stp>FCFmargin</stp>
        <stp>TTM</stp>
        <stp>2019-03-06</stp>
        <stp>annual</stp>
        <stp>N</stp>
        <stp>A</stp>
        <stp>S</stp>
        <stp/>
        <tr r="O15" s="5"/>
      </tp>
    </main>
    <main first="rtdsrv.968199662ee040978c206a790e86cc0f">
      <tp t="s">
        <v>4.74</v>
        <stp/>
        <stp>GURUF</stp>
        <stp>oas</stp>
        <stp>price3ylow</stp>
        <stp>TTM</stp>
        <stp>2019-03-06</stp>
        <stp>annual</stp>
        <stp>N</stp>
        <stp>A</stp>
        <stp>S</stp>
        <stp/>
        <tr r="X11" s="5"/>
      </tp>
      <tp t="s">
        <v>9.84</v>
        <stp/>
        <stp>GURUF</stp>
        <stp>felp</stp>
        <stp>oprt_margain</stp>
        <stp>TTM</stp>
        <stp>2019-03-06</stp>
        <stp>annual</stp>
        <stp>N</stp>
        <stp>A</stp>
        <stp>S</stp>
        <stp/>
        <tr r="N16" s="5"/>
      </tp>
      <tp t="s">
        <v>3.4</v>
        <stp/>
        <stp>GURUF</stp>
        <stp>oas</stp>
        <stp>price5ylow</stp>
        <stp>TTM</stp>
        <stp>2019-03-06</stp>
        <stp>annual</stp>
        <stp>N</stp>
        <stp>A</stp>
        <stp>S</stp>
        <stp/>
        <tr r="AB11" s="5"/>
      </tp>
    </main>
    <main first="rtdsrv.968199662ee040978c206a790e86cc0f">
      <tp t="s">
        <v>2.1</v>
        <stp/>
        <stp>GURUF</stp>
        <stp>kmi</stp>
        <stp>book_growth_5y</stp>
        <stp>TTM</stp>
        <stp>2019-03-06</stp>
        <stp>annual</stp>
        <stp>N</stp>
        <stp>A</stp>
        <stp>S</stp>
        <stp/>
        <tr r="AF15" s="5"/>
      </tp>
      <tp t="s">
        <v>10.28</v>
        <stp/>
        <stp>GURUF</stp>
        <stp>exel</stp>
        <stp>pettm</stp>
        <stp>TTM</stp>
        <stp>2019-03-06</stp>
        <stp>annual</stp>
        <stp>N</stp>
        <stp>A</stp>
        <stp>S</stp>
        <stp/>
        <tr r="R8" s="5"/>
      </tp>
      <tp t="s">
        <v>-3.1</v>
        <stp/>
        <stp>GURUF</stp>
        <stp>oas</stp>
        <stp>book_growth_1y</stp>
        <stp>TTM</stp>
        <stp>2019-03-06</stp>
        <stp>annual</stp>
        <stp>N</stp>
        <stp>A</stp>
        <stp>S</stp>
        <stp/>
        <tr r="AD11" s="5"/>
      </tp>
      <tp t="s">
        <v>33.05</v>
        <stp/>
        <stp>GURUF</stp>
        <stp>bac</stp>
        <stp>price3yhigh</stp>
        <stp>TTM</stp>
        <stp>2019-03-06</stp>
        <stp>annual</stp>
        <stp>N</stp>
        <stp>A</stp>
        <stp>S</stp>
        <stp/>
        <tr r="W9" s="5"/>
      </tp>
    </main>
    <main first="rtdsrv.968199662ee040978c206a790e86cc0f">
      <tp t="s">
        <v>17.08</v>
        <stp/>
        <stp>GURUF</stp>
        <stp>oas</stp>
        <stp>price3yhigh</stp>
        <stp>TTM</stp>
        <stp>2019-03-06</stp>
        <stp>annual</stp>
        <stp>N</stp>
        <stp>A</stp>
        <stp>S</stp>
        <stp/>
        <tr r="W11" s="5"/>
      </tp>
      <tp t="s">
        <v>0</v>
        <stp/>
        <stp>GURUF</stp>
        <stp>felp</stp>
        <stp>pettm</stp>
        <stp>TTM</stp>
        <stp>2019-03-06</stp>
        <stp>annual</stp>
        <stp>N</stp>
        <stp>A</stp>
        <stp>S</stp>
        <stp/>
        <tr r="R16" s="5"/>
      </tp>
      <tp t="s">
        <v>19.24</v>
        <stp/>
        <stp>GURUF</stp>
        <stp>cdi</stp>
        <stp>price5yhigh</stp>
        <stp>TTM</stp>
        <stp>2019-03-06</stp>
        <stp>annual</stp>
        <stp>N</stp>
        <stp>A</stp>
        <stp>S</stp>
        <stp/>
        <tr r="AA14" s="5"/>
      </tp>
    </main>
    <main first="rtdsrv.968199662ee040978c206a790e86cc0f">
      <tp t="s">
        <v>14.62</v>
        <stp/>
        <stp>GURUF</stp>
        <stp>kmi</stp>
        <stp>price52wlow</stp>
        <stp>TTM</stp>
        <stp>2019-03-06</stp>
        <stp>annual</stp>
        <stp>N</stp>
        <stp>A</stp>
        <stp>S</stp>
        <stp/>
        <tr r="Z15" s="5"/>
      </tp>
      <tp t="s">
        <v>-10</v>
        <stp/>
        <stp>GURUF</stp>
        <stp>oas</stp>
        <stp>book_growth_3y</stp>
        <stp>TTM</stp>
        <stp>2019-03-06</stp>
        <stp>annual</stp>
        <stp>N</stp>
        <stp>A</stp>
        <stp>S</stp>
        <stp/>
        <tr r="AE11" s="5"/>
      </tp>
    </main>
    <main first="rtdsrv.968199662ee040978c206a790e86cc0f">
      <tp t="s">
        <v>0</v>
        <stp/>
        <stp>GURUF</stp>
        <stp>bac</stp>
        <stp>ebitda_growth_5y</stp>
        <stp>TTM</stp>
        <stp>2019-03-06</stp>
        <stp>annual</stp>
        <stp>N</stp>
        <stp>A</stp>
        <stp>S</stp>
        <stp/>
        <tr r="AR9" s="5"/>
      </tp>
    </main>
    <main first="rtdsrv.968199662ee040978c206a790e86cc0f">
      <tp t="s">
        <v>5.6</v>
        <stp/>
        <stp>GURUF</stp>
        <stp>bac</stp>
        <stp>book_growth_1y</stp>
        <stp>TTM</stp>
        <stp>2019-03-06</stp>
        <stp>annual</stp>
        <stp>N</stp>
        <stp>A</stp>
        <stp>S</stp>
        <stp/>
        <tr r="AD9" s="5"/>
      </tp>
    </main>
    <main first="rtdsrv.968199662ee040978c206a790e86cc0f">
      <tp t="s">
        <v>0</v>
        <stp/>
        <stp>GURUF</stp>
        <stp>cdi</stp>
        <stp>cashflow_growth_10y</stp>
        <stp>TTM</stp>
        <stp>2019-03-06</stp>
        <stp>annual</stp>
        <stp>N</stp>
        <stp>A</stp>
        <stp>S</stp>
        <stp/>
        <tr r="AG14" s="5"/>
      </tp>
      <tp t="s">
        <v>3.79</v>
        <stp/>
        <stp>GURUF</stp>
        <stp>cnx</stp>
        <stp>price5ylow</stp>
        <stp>TTM</stp>
        <stp>2019-03-06</stp>
        <stp>annual</stp>
        <stp>N</stp>
        <stp>A</stp>
        <stp>S</stp>
        <stp/>
        <tr r="AB17" s="5"/>
      </tp>
    </main>
    <main first="rtdsrv.968199662ee040978c206a790e86cc0f">
      <tp t="s">
        <v>8.06</v>
        <stp/>
        <stp>GURUF</stp>
        <stp>cnx</stp>
        <stp>price3ylow</stp>
        <stp>TTM</stp>
        <stp>2019-03-06</stp>
        <stp>annual</stp>
        <stp>N</stp>
        <stp>A</stp>
        <stp>S</stp>
        <stp/>
        <tr r="X17" s="5"/>
      </tp>
      <tp t="s">
        <v>4.31</v>
        <stp/>
        <stp>GURUF</stp>
        <stp>cdi</stp>
        <stp>price5ylow</stp>
        <stp>TTM</stp>
        <stp>2019-03-06</stp>
        <stp>annual</stp>
        <stp>N</stp>
        <stp>A</stp>
        <stp>S</stp>
        <stp/>
        <tr r="AB14" s="5"/>
      </tp>
      <tp t="s">
        <v>0</v>
        <stp/>
        <stp>GURUF</stp>
        <stp>felp</stp>
        <stp>earning_growth_10y</stp>
        <stp>TTM</stp>
        <stp>2019-03-06</stp>
        <stp>annual</stp>
        <stp>N</stp>
        <stp>A</stp>
        <stp>S</stp>
        <stp/>
        <tr r="AK16" s="5"/>
      </tp>
      <tp t="s">
        <v>4.31</v>
        <stp/>
        <stp>GURUF</stp>
        <stp>cdi</stp>
        <stp>price3ylow</stp>
        <stp>TTM</stp>
        <stp>2019-03-06</stp>
        <stp>annual</stp>
        <stp>N</stp>
        <stp>A</stp>
        <stp>S</stp>
        <stp/>
        <tr r="X14" s="5"/>
      </tp>
      <tp t="s">
        <v>0</v>
        <stp/>
        <stp>GURUF</stp>
        <stp>bac</stp>
        <stp>oprt_margain</stp>
        <stp>TTM</stp>
        <stp>2019-03-06</stp>
        <stp>annual</stp>
        <stp>N</stp>
        <stp>A</stp>
        <stp>S</stp>
        <stp/>
        <tr r="N9" s="5"/>
      </tp>
    </main>
    <main first="rtdsrv.968199662ee040978c206a790e86cc0f">
      <tp t="s">
        <v>25</v>
        <stp/>
        <stp>GURUF</stp>
        <stp>cnx</stp>
        <stp>book_growth_1y</stp>
        <stp>TTM</stp>
        <stp>2019-03-06</stp>
        <stp>annual</stp>
        <stp>N</stp>
        <stp>A</stp>
        <stp>S</stp>
        <stp/>
        <tr r="AD17" s="5"/>
      </tp>
      <tp t="s">
        <v>0</v>
        <stp/>
        <stp>GURUF</stp>
        <stp>cdi</stp>
        <stp>book_growth_1y</stp>
        <stp>TTM</stp>
        <stp>2019-03-06</stp>
        <stp>annual</stp>
        <stp>N</stp>
        <stp>A</stp>
        <stp>S</stp>
        <stp/>
        <tr r="AD14" s="5"/>
      </tp>
      <tp t="s">
        <v>8.1</v>
        <stp/>
        <stp>GURUF</stp>
        <stp>kmi</stp>
        <stp>ebitda_growth_1y</stp>
        <stp>TTM</stp>
        <stp>2019-03-06</stp>
        <stp>annual</stp>
        <stp>N</stp>
        <stp>A</stp>
        <stp>S</stp>
        <stp/>
        <tr r="AP15" s="5"/>
      </tp>
      <tp t="s">
        <v>0</v>
        <stp/>
        <stp>GURUF</stp>
        <stp>cdi</stp>
        <stp>ebitda_growth_1y</stp>
        <stp>TTM</stp>
        <stp>2019-03-06</stp>
        <stp>annual</stp>
        <stp>N</stp>
        <stp>A</stp>
        <stp>S</stp>
        <stp/>
        <tr r="AP14" s="5"/>
      </tp>
      <tp t="s">
        <v>23.36</v>
        <stp/>
        <stp>GURUF</stp>
        <stp>kmi</stp>
        <stp>price3yhigh</stp>
        <stp>TTM</stp>
        <stp>2019-03-06</stp>
        <stp>annual</stp>
        <stp>N</stp>
        <stp>A</stp>
        <stp>S</stp>
        <stp/>
        <tr r="W15" s="5"/>
      </tp>
      <tp t="s">
        <v>12.05</v>
        <stp/>
        <stp>GURUF</stp>
        <stp>bac</stp>
        <stp>price3ylow</stp>
        <stp>TTM</stp>
        <stp>2019-03-06</stp>
        <stp>annual</stp>
        <stp>N</stp>
        <stp>A</stp>
        <stp>S</stp>
        <stp/>
        <tr r="X9" s="5"/>
      </tp>
      <tp t="s">
        <v>10.99</v>
        <stp/>
        <stp>GURUF</stp>
        <stp>bac</stp>
        <stp>price5ylow</stp>
        <stp>TTM</stp>
        <stp>2019-03-06</stp>
        <stp>annual</stp>
        <stp>N</stp>
        <stp>A</stp>
        <stp>S</stp>
        <stp/>
        <tr r="AB9" s="5"/>
      </tp>
      <tp t="s">
        <v>0</v>
        <stp/>
        <stp>GURUF</stp>
        <stp>spy</stp>
        <stp>pfcf</stp>
        <stp>TTM</stp>
        <stp>2019-03-06</stp>
        <stp>annual</stp>
        <stp>N</stp>
        <stp>A</stp>
        <stp>S</stp>
        <stp/>
        <tr r="U10" s="5"/>
        <tr r="U13" s="5"/>
      </tp>
      <tp t="s">
        <v>0</v>
        <stp/>
        <stp>GURUF</stp>
        <stp>felp</stp>
        <stp>ebitda_growth_5y</stp>
        <stp>TTM</stp>
        <stp>2019-03-06</stp>
        <stp>annual</stp>
        <stp>N</stp>
        <stp>A</stp>
        <stp>S</stp>
        <stp/>
        <tr r="AR16" s="5"/>
      </tp>
      <tp t="s">
        <v>1.3</v>
        <stp/>
        <stp>GURUF</stp>
        <stp>kmi</stp>
        <stp>pb</stp>
        <stp>TTM</stp>
        <stp>2019-03-06</stp>
        <stp>annual</stp>
        <stp>N</stp>
        <stp>A</stp>
        <stp>S</stp>
        <stp/>
        <tr r="T15" s="5"/>
        <tr r="Q15" s="5"/>
      </tp>
    </main>
    <main first="rtdsrv.968199662ee040978c206a790e86cc0f">
      <tp t="s">
        <v>3.13</v>
        <stp/>
        <stp>GURUF</stp>
        <stp>kmi</stp>
        <stp>ps</stp>
        <stp>TTM</stp>
        <stp>2019-03-06</stp>
        <stp>annual</stp>
        <stp>N</stp>
        <stp>A</stp>
        <stp>S</stp>
        <stp/>
        <tr r="V15" s="5"/>
      </tp>
    </main>
    <main first="rtdsrv.968199662ee040978c206a790e86cc0f">
      <tp t="s">
        <v>3.7</v>
        <stp/>
        <stp>GURUF</stp>
        <stp>bac</stp>
        <stp>book_growth_3y</stp>
        <stp>TTM</stp>
        <stp>2019-03-06</stp>
        <stp>annual</stp>
        <stp>N</stp>
        <stp>A</stp>
        <stp>S</stp>
        <stp/>
        <tr r="AE9" s="5"/>
      </tp>
    </main>
    <main first="rtdsrv.968199662ee040978c206a790e86cc0f">
      <tp t="s">
        <v>0</v>
        <stp/>
        <stp>GURUF</stp>
        <stp>spy</stp>
        <stp>total_ebitda_growth_1y</stp>
        <stp>TTM</stp>
        <stp>2019-03-06</stp>
        <stp>annual</stp>
        <stp>N</stp>
        <stp>A</stp>
        <stp>S</stp>
        <stp/>
        <tr r="AX10" s="5"/>
        <tr r="AX13" s="5"/>
      </tp>
      <tp t="s">
        <v>10.93</v>
        <stp/>
        <stp>GURUF</stp>
        <stp>felp</stp>
        <stp>grossmargin</stp>
        <stp>TTM</stp>
        <stp>2019-03-06</stp>
        <stp>annual</stp>
        <stp>N</stp>
        <stp>A</stp>
        <stp>S</stp>
        <stp/>
        <tr r="L16" s="5"/>
      </tp>
      <tp t="s">
        <v>18.63</v>
        <stp/>
        <stp>GURUF</stp>
        <stp>cnx</stp>
        <stp>price3yhigh</stp>
        <stp>TTM</stp>
        <stp>2019-03-06</stp>
        <stp>annual</stp>
        <stp>N</stp>
        <stp>A</stp>
        <stp>S</stp>
        <stp/>
        <tr r="W17" s="5"/>
      </tp>
      <tp t="s">
        <v>0</v>
        <stp/>
        <stp>GURUF</stp>
        <stp>wpx</stp>
        <stp>pfcf</stp>
        <stp>TTM</stp>
        <stp>2019-03-06</stp>
        <stp>annual</stp>
        <stp>N</stp>
        <stp>A</stp>
        <stp>S</stp>
        <stp/>
        <tr r="U12" s="5"/>
      </tp>
      <tp t="s">
        <v>0</v>
        <stp/>
        <stp>GURUF</stp>
        <stp>cnx</stp>
        <stp>pfcf</stp>
        <stp>TTM</stp>
        <stp>2019-03-06</stp>
        <stp>annual</stp>
        <stp>N</stp>
        <stp>A</stp>
        <stp>S</stp>
        <stp/>
        <tr r="U17" s="5"/>
      </tp>
      <tp t="s">
        <v>4.74</v>
        <stp/>
        <stp>GURUF</stp>
        <stp>oas</stp>
        <stp>price52wlow</stp>
        <stp>TTM</stp>
        <stp>2019-03-06</stp>
        <stp>annual</stp>
        <stp>N</stp>
        <stp>A</stp>
        <stp>S</stp>
        <stp/>
        <tr r="Z11" s="5"/>
      </tp>
      <tp t="s">
        <v>22.66</v>
        <stp/>
        <stp>GURUF</stp>
        <stp>bac</stp>
        <stp>price52wlow</stp>
        <stp>TTM</stp>
        <stp>2019-03-06</stp>
        <stp>annual</stp>
        <stp>N</stp>
        <stp>A</stp>
        <stp>S</stp>
        <stp/>
        <tr r="Z9" s="5"/>
      </tp>
    </main>
    <main first="rtdsrv.968199662ee040978c206a790e86cc0f">
      <tp t="s">
        <v>2</v>
        <stp/>
        <stp>GURUF</stp>
        <stp>cnx</stp>
        <stp>book_growth_3y</stp>
        <stp>TTM</stp>
        <stp>2019-03-06</stp>
        <stp>annual</stp>
        <stp>N</stp>
        <stp>A</stp>
        <stp>S</stp>
        <stp/>
        <tr r="AE17" s="5"/>
      </tp>
      <tp t="s">
        <v>0</v>
        <stp/>
        <stp>GURUF</stp>
        <stp>cdi</stp>
        <stp>book_growth_3y</stp>
        <stp>TTM</stp>
        <stp>2019-03-06</stp>
        <stp>annual</stp>
        <stp>N</stp>
        <stp>A</stp>
        <stp>S</stp>
        <stp/>
        <tr r="AE14" s="5"/>
      </tp>
      <tp t="s">
        <v>9</v>
        <stp/>
        <stp>GURUF</stp>
        <stp>kmi</stp>
        <stp>ebitda_growth_3y</stp>
        <stp>TTM</stp>
        <stp>2019-03-06</stp>
        <stp>annual</stp>
        <stp>N</stp>
        <stp>A</stp>
        <stp>S</stp>
        <stp/>
        <tr r="AQ15" s="5"/>
      </tp>
      <tp t="s">
        <v>0</v>
        <stp/>
        <stp>GURUF</stp>
        <stp>cdi</stp>
        <stp>ebitda_growth_3y</stp>
        <stp>TTM</stp>
        <stp>2019-03-06</stp>
        <stp>annual</stp>
        <stp>N</stp>
        <stp>A</stp>
        <stp>S</stp>
        <stp/>
        <tr r="AQ14" s="5"/>
      </tp>
    </main>
    <main first="rtdsrv.968199662ee040978c206a790e86cc0f">
      <tp t="s">
        <v>7.6</v>
        <stp/>
        <stp>GURUF</stp>
        <stp>felp</stp>
        <stp>ebitda_growth_3y</stp>
        <stp>TTM</stp>
        <stp>2019-03-06</stp>
        <stp>annual</stp>
        <stp>N</stp>
        <stp>A</stp>
        <stp>S</stp>
        <stp/>
        <tr r="AQ16" s="5"/>
      </tp>
    </main>
    <main first="rtdsrv.968199662ee040978c206a790e86cc0f">
      <tp t="s">
        <v>4</v>
        <stp/>
        <stp>GURUF</stp>
        <stp>bac</stp>
        <stp>book_growth_5y</stp>
        <stp>TTM</stp>
        <stp>2019-03-06</stp>
        <stp>annual</stp>
        <stp>N</stp>
        <stp>A</stp>
        <stp>S</stp>
        <stp/>
        <tr r="AF9" s="5"/>
      </tp>
    </main>
    <main first="rtdsrv.968199662ee040978c206a790e86cc0f">
      <tp t="s">
        <v>40.29</v>
        <stp/>
        <stp>GURUF</stp>
        <stp>cnx</stp>
        <stp>price5yhigh</stp>
        <stp>TTM</stp>
        <stp>2019-03-06</stp>
        <stp>annual</stp>
        <stp>N</stp>
        <stp>A</stp>
        <stp>S</stp>
        <stp/>
        <tr r="AA17" s="5"/>
      </tp>
    </main>
    <main first="rtdsrv.968199662ee040978c206a790e86cc0f">
      <tp t="s">
        <v>-3</v>
        <stp/>
        <stp>GURUF</stp>
        <stp>cnx</stp>
        <stp>book_growth_5y</stp>
        <stp>TTM</stp>
        <stp>2019-03-06</stp>
        <stp>annual</stp>
        <stp>N</stp>
        <stp>A</stp>
        <stp>S</stp>
        <stp/>
        <tr r="AF17" s="5"/>
      </tp>
      <tp t="s">
        <v>0</v>
        <stp/>
        <stp>GURUF</stp>
        <stp>cdi</stp>
        <stp>book_growth_5y</stp>
        <stp>TTM</stp>
        <stp>2019-03-06</stp>
        <stp>annual</stp>
        <stp>N</stp>
        <stp>A</stp>
        <stp>S</stp>
        <stp/>
        <tr r="AF14" s="5"/>
      </tp>
      <tp t="s">
        <v>0</v>
        <stp/>
        <stp>GURUF</stp>
        <stp>bac</stp>
        <stp>cashflow_growth_10y</stp>
        <stp>TTM</stp>
        <stp>2019-03-06</stp>
        <stp>annual</stp>
        <stp>N</stp>
        <stp>A</stp>
        <stp>S</stp>
        <stp/>
        <tr r="AG9" s="5"/>
      </tp>
      <tp t="s">
        <v>-16.2</v>
        <stp/>
        <stp>GURUF</stp>
        <stp>kmi</stp>
        <stp>ebitda_growth_5y</stp>
        <stp>TTM</stp>
        <stp>2019-03-06</stp>
        <stp>annual</stp>
        <stp>N</stp>
        <stp>A</stp>
        <stp>S</stp>
        <stp/>
        <tr r="AR15" s="5"/>
      </tp>
      <tp t="s">
        <v>0</v>
        <stp/>
        <stp>GURUF</stp>
        <stp>cdi</stp>
        <stp>ebitda_growth_5y</stp>
        <stp>TTM</stp>
        <stp>2019-03-06</stp>
        <stp>annual</stp>
        <stp>N</stp>
        <stp>A</stp>
        <stp>S</stp>
        <stp/>
        <tr r="AR14" s="5"/>
      </tp>
    </main>
    <main first="rtdsrv.968199662ee040978c206a790e86cc0f">
      <tp t="s">
        <v>5.3</v>
        <stp/>
        <stp>GURUF</stp>
        <stp>oas</stp>
        <stp>cashflow_growth_10y</stp>
        <stp>TTM</stp>
        <stp>2019-03-06</stp>
        <stp>annual</stp>
        <stp>N</stp>
        <stp>A</stp>
        <stp>S</stp>
        <stp/>
        <tr r="AG11" s="5"/>
      </tp>
      <tp t="s">
        <v>0</v>
        <stp/>
        <stp>GURUF</stp>
        <stp>felp</stp>
        <stp>ebitda_growth_1y</stp>
        <stp>TTM</stp>
        <stp>2019-03-06</stp>
        <stp>annual</stp>
        <stp>N</stp>
        <stp>A</stp>
        <stp>S</stp>
        <stp/>
        <tr r="AP16" s="5"/>
      </tp>
      <tp t="s">
        <v>0</v>
        <stp/>
        <stp>GURUF</stp>
        <stp>felp</stp>
        <stp>ebit_q1_growth</stp>
        <stp>TTM</stp>
        <stp>2019-03-06</stp>
        <stp>annual</stp>
        <stp>N</stp>
        <stp>A</stp>
        <stp>S</stp>
        <stp/>
        <tr r="AY16" s="5"/>
      </tp>
      <tp t="s">
        <v>-100</v>
        <stp/>
        <stp>GURUF</stp>
        <stp>felp</stp>
        <stp>ebit_q2_growth</stp>
        <stp>TTM</stp>
        <stp>2019-03-06</stp>
        <stp>annual</stp>
        <stp>N</stp>
        <stp>A</stp>
        <stp>S</stp>
        <stp/>
        <tr r="AZ16" s="5"/>
      </tp>
      <tp t="s">
        <v>172.92</v>
        <stp/>
        <stp>GURUF</stp>
        <stp>felp</stp>
        <stp>ebit_q3_growth</stp>
        <stp>TTM</stp>
        <stp>2019-03-06</stp>
        <stp>annual</stp>
        <stp>N</stp>
        <stp>A</stp>
        <stp>S</stp>
        <stp/>
        <tr r="BA16" s="5"/>
      </tp>
      <tp t="s">
        <v>-83.31</v>
        <stp/>
        <stp>GURUF</stp>
        <stp>felp</stp>
        <stp>ebit_q4_growth</stp>
        <stp>TTM</stp>
        <stp>2019-03-06</stp>
        <stp>annual</stp>
        <stp>N</stp>
        <stp>A</stp>
        <stp>S</stp>
        <stp/>
        <tr r="BB16" s="5"/>
      </tp>
      <tp t="s">
        <v>0.48</v>
        <stp/>
        <stp>GURUF</stp>
        <stp>oas</stp>
        <stp>pb</stp>
        <stp>TTM</stp>
        <stp>2019-03-06</stp>
        <stp>annual</stp>
        <stp>N</stp>
        <stp>A</stp>
        <stp>S</stp>
        <stp/>
        <tr r="T11" s="5"/>
        <tr r="Q11" s="5"/>
      </tp>
      <tp t="s">
        <v>4.84</v>
        <stp/>
        <stp>GURUF</stp>
        <stp>cdi</stp>
        <stp>price52wlow</stp>
        <stp>TTM</stp>
        <stp>2019-03-06</stp>
        <stp>annual</stp>
        <stp>N</stp>
        <stp>A</stp>
        <stp>S</stp>
        <stp/>
        <tr r="Z14" s="5"/>
      </tp>
      <tp t="s">
        <v>0.76</v>
        <stp/>
        <stp>GURUF</stp>
        <stp>oas</stp>
        <stp>ps</stp>
        <stp>TTM</stp>
        <stp>2019-03-06</stp>
        <stp>annual</stp>
        <stp>N</stp>
        <stp>A</stp>
        <stp>S</stp>
        <stp/>
        <tr r="V11" s="5"/>
      </tp>
    </main>
    <main first="rtdsrv.968199662ee040978c206a790e86cc0f">
      <tp t="s">
        <v>80.1</v>
        <stp/>
        <stp>GURUF</stp>
        <stp>wpx</stp>
        <stp>total_ebitda_growth_1y</stp>
        <stp>TTM</stp>
        <stp>2019-03-06</stp>
        <stp>annual</stp>
        <stp>N</stp>
        <stp>A</stp>
        <stp>S</stp>
        <stp/>
        <tr r="AX12" s="5"/>
      </tp>
    </main>
    <main first="rtdsrv.968199662ee040978c206a790e86cc0f">
      <tp t="s">
        <v>44.71</v>
        <stp/>
        <stp>GURUF</stp>
        <stp>kmi</stp>
        <stp>price5yhigh</stp>
        <stp>TTM</stp>
        <stp>2019-03-06</stp>
        <stp>annual</stp>
        <stp>N</stp>
        <stp>A</stp>
        <stp>S</stp>
        <stp/>
        <tr r="AA15" s="5"/>
      </tp>
    </main>
    <main first="rtdsrv.968199662ee040978c206a790e86cc0f">
      <tp t="s">
        <v>7.74</v>
        <stp/>
        <stp>GURUF</stp>
        <stp>bac</stp>
        <stp>pfcf</stp>
        <stp>TTM</stp>
        <stp>2019-03-06</stp>
        <stp>annual</stp>
        <stp>N</stp>
        <stp>A</stp>
        <stp>S</stp>
        <stp/>
        <tr r="U9" s="5"/>
      </tp>
      <tp t="s">
        <v>0</v>
        <stp/>
        <stp>GURUF</stp>
        <stp>exel</stp>
        <stp>ebitda_growth_3y</stp>
        <stp>TTM</stp>
        <stp>2019-03-06</stp>
        <stp>annual</stp>
        <stp>N</stp>
        <stp>A</stp>
        <stp>S</stp>
        <stp/>
        <tr r="AQ8" s="5"/>
      </tp>
      <tp t="s">
        <v>0</v>
        <stp/>
        <stp>GURUF</stp>
        <stp>exel</stp>
        <stp>earning_growth_3y</stp>
        <stp>TTM</stp>
        <stp>2019-03-06</stp>
        <stp>annual</stp>
        <stp>N</stp>
        <stp>A</stp>
        <stp>S</stp>
        <stp/>
        <tr r="AM8" s="5"/>
      </tp>
    </main>
    <main first="rtdsrv.968199662ee040978c206a790e86cc0f">
      <tp t="s">
        <v>0</v>
        <stp/>
        <stp>GURUF</stp>
        <stp>exel</stp>
        <stp>peg</stp>
        <stp>TTM</stp>
        <stp>2019-03-06</stp>
        <stp>annual</stp>
        <stp>N</stp>
        <stp>A</stp>
        <stp>S</stp>
        <stp/>
        <tr r="S8" s="5"/>
      </tp>
    </main>
    <main first="rtdsrv.968199662ee040978c206a790e86cc0f">
      <tp t="s">
        <v>0</v>
        <stp/>
        <stp>GURUF</stp>
        <stp>felp</stp>
        <stp>earning_growth_1y</stp>
        <stp>TTM</stp>
        <stp>2019-03-06</stp>
        <stp>annual</stp>
        <stp>N</stp>
        <stp>A</stp>
        <stp>S</stp>
        <stp/>
        <tr r="AL16" s="5"/>
      </tp>
    </main>
    <main first="rtdsrv.968199662ee040978c206a790e86cc0f">
      <tp t="s">
        <v>3</v>
        <stp/>
        <stp>GURUF</stp>
        <stp>felp</stp>
        <stp>price</stp>
        <stp>TTM</stp>
        <stp>2019-03-06</stp>
        <stp>annual</stp>
        <stp>N</stp>
        <stp>A</stp>
        <stp>S</stp>
        <stp/>
        <tr r="E16" s="5"/>
      </tp>
      <tp t="s">
        <v>-17.4</v>
        <stp/>
        <stp>GURUF</stp>
        <stp>oas</stp>
        <stp>ebitda_growth_3y</stp>
        <stp>TTM</stp>
        <stp>2019-03-06</stp>
        <stp>annual</stp>
        <stp>N</stp>
        <stp>A</stp>
        <stp>S</stp>
        <stp/>
        <tr r="AQ11" s="5"/>
      </tp>
      <tp t="s">
        <v>-5.58</v>
        <stp/>
        <stp>GURUF</stp>
        <stp>felp</stp>
        <stp>net_margain</stp>
        <stp>TTM</stp>
        <stp>2019-03-06</stp>
        <stp>annual</stp>
        <stp>N</stp>
        <stp>A</stp>
        <stp>S</stp>
        <stp/>
        <tr r="M16" s="5"/>
      </tp>
      <tp t="s">
        <v>21.4</v>
        <stp/>
        <stp>GURUF</stp>
        <stp>wpx</stp>
        <stp>oprt_margain</stp>
        <stp>TTM</stp>
        <stp>2019-03-06</stp>
        <stp>annual</stp>
        <stp>N</stp>
        <stp>A</stp>
        <stp>S</stp>
        <stp/>
        <tr r="N12" s="5"/>
      </tp>
      <tp t="s">
        <v>31.86</v>
        <stp/>
        <stp>GURUF</stp>
        <stp>cnx</stp>
        <stp>oprt_margain</stp>
        <stp>TTM</stp>
        <stp>2019-03-06</stp>
        <stp>annual</stp>
        <stp>N</stp>
        <stp>A</stp>
        <stp>S</stp>
        <stp/>
        <tr r="N17" s="5"/>
      </tp>
    </main>
    <main first="rtdsrv.968199662ee040978c206a790e86cc0f">
      <tp t="s">
        <v>172.2</v>
        <stp/>
        <stp>GURUF</stp>
        <stp>exel</stp>
        <stp>ebitda_growth_1y</stp>
        <stp>TTM</stp>
        <stp>2019-03-06</stp>
        <stp>annual</stp>
        <stp>N</stp>
        <stp>A</stp>
        <stp>S</stp>
        <stp/>
        <tr r="AP8" s="5"/>
      </tp>
      <tp t="s">
        <v>0</v>
        <stp/>
        <stp>GURUF</stp>
        <stp>exel</stp>
        <stp>total_ebitda_growth_10y</stp>
        <stp>TTM</stp>
        <stp>2019-03-06</stp>
        <stp>annual</stp>
        <stp>N</stp>
        <stp>A</stp>
        <stp>S</stp>
        <stp/>
        <tr r="AW8" s="5"/>
      </tp>
      <tp t="s">
        <v>0</v>
        <stp/>
        <stp>GURUF</stp>
        <stp>spy</stp>
        <stp>ps</stp>
        <stp>TTM</stp>
        <stp>2019-03-06</stp>
        <stp>annual</stp>
        <stp>N</stp>
        <stp>A</stp>
        <stp>S</stp>
        <stp/>
        <tr r="V10" s="5"/>
        <tr r="V13" s="5"/>
      </tp>
      <tp t="s">
        <v>351</v>
        <stp/>
        <stp>GURUF</stp>
        <stp>exel</stp>
        <stp>earning_growth_1y</stp>
        <stp>TTM</stp>
        <stp>2019-03-06</stp>
        <stp>annual</stp>
        <stp>N</stp>
        <stp>A</stp>
        <stp>S</stp>
        <stp/>
        <tr r="AL8" s="5"/>
      </tp>
      <tp t="s">
        <v>3.04</v>
        <stp/>
        <stp>GURUF</stp>
        <stp>spy</stp>
        <stp>pb</stp>
        <stp>TTM</stp>
        <stp>2019-03-06</stp>
        <stp>annual</stp>
        <stp>N</stp>
        <stp>A</stp>
        <stp>S</stp>
        <stp/>
        <tr r="Q13" s="5"/>
        <tr r="T13" s="5"/>
        <tr r="T10" s="5"/>
        <tr r="Q10" s="5"/>
      </tp>
      <tp t="s">
        <v>22.81</v>
        <stp/>
        <stp>GURUF</stp>
        <stp>exel</stp>
        <stp>price</stp>
        <stp>TTM</stp>
        <stp>2019-03-06</stp>
        <stp>annual</stp>
        <stp>N</stp>
        <stp>A</stp>
        <stp>S</stp>
        <stp/>
        <tr r="E8" s="5"/>
      </tp>
    </main>
    <main first="rtdsrv.968199662ee040978c206a790e86cc0f">
      <tp t="s">
        <v>7.5</v>
        <stp/>
        <stp>GURUF</stp>
        <stp>kmi</stp>
        <stp>total_ebitda_growth_1y</stp>
        <stp>TTM</stp>
        <stp>2019-03-06</stp>
        <stp>annual</stp>
        <stp>N</stp>
        <stp>A</stp>
        <stp>S</stp>
        <stp/>
        <tr r="AX15" s="5"/>
      </tp>
      <tp t="s">
        <v>293.58</v>
        <stp/>
        <stp>GURUF</stp>
        <stp>spy</stp>
        <stp>price5yhigh</stp>
        <stp>TTM</stp>
        <stp>2019-03-06</stp>
        <stp>annual</stp>
        <stp>N</stp>
        <stp>A</stp>
        <stp>S</stp>
        <stp/>
        <tr r="AA13" s="5"/>
        <tr r="AA10" s="5"/>
      </tp>
      <tp t="s">
        <v>26.79</v>
        <stp/>
        <stp>GURUF</stp>
        <stp>wpx</stp>
        <stp>price5yhigh</stp>
        <stp>TTM</stp>
        <stp>2019-03-06</stp>
        <stp>annual</stp>
        <stp>N</stp>
        <stp>A</stp>
        <stp>S</stp>
        <stp/>
        <tr r="AA12" s="5"/>
      </tp>
      <tp t="s">
        <v>0</v>
        <stp/>
        <stp>GURUF</stp>
        <stp>spy</stp>
        <stp>oprt_margain</stp>
        <stp>TTM</stp>
        <stp>2019-03-06</stp>
        <stp>annual</stp>
        <stp>N</stp>
        <stp>A</stp>
        <stp>S</stp>
        <stp/>
        <tr r="N13" s="5"/>
        <tr r="N10" s="5"/>
      </tp>
      <tp t="s">
        <v>48.98</v>
        <stp/>
        <stp>GURUF</stp>
        <stp>exel</stp>
        <stp>ebit_q4_growth</stp>
        <stp>TTM</stp>
        <stp>2019-03-06</stp>
        <stp>annual</stp>
        <stp>N</stp>
        <stp>A</stp>
        <stp>S</stp>
        <stp/>
        <tr r="BB8" s="5"/>
      </tp>
      <tp t="s">
        <v>169.59</v>
        <stp/>
        <stp>GURUF</stp>
        <stp>exel</stp>
        <stp>ebit_q1_growth</stp>
        <stp>TTM</stp>
        <stp>2019-03-06</stp>
        <stp>annual</stp>
        <stp>N</stp>
        <stp>A</stp>
        <stp>S</stp>
        <stp/>
        <tr r="AY8" s="5"/>
      </tp>
      <tp t="s">
        <v>462.16</v>
        <stp/>
        <stp>GURUF</stp>
        <stp>exel</stp>
        <stp>ebit_q2_growth</stp>
        <stp>TTM</stp>
        <stp>2019-03-06</stp>
        <stp>annual</stp>
        <stp>N</stp>
        <stp>A</stp>
        <stp>S</stp>
        <stp/>
        <tr r="AZ8" s="5"/>
      </tp>
      <tp t="s">
        <v>74.39</v>
        <stp/>
        <stp>GURUF</stp>
        <stp>exel</stp>
        <stp>ebit_q3_growth</stp>
        <stp>TTM</stp>
        <stp>2019-03-06</stp>
        <stp>annual</stp>
        <stp>N</stp>
        <stp>A</stp>
        <stp>S</stp>
        <stp/>
        <tr r="BA8" s="5"/>
      </tp>
      <tp t="s">
        <v>-8.6</v>
        <stp/>
        <stp>GURUF</stp>
        <stp>felp</stp>
        <stp>earning_growth_3y</stp>
        <stp>TTM</stp>
        <stp>2019-03-06</stp>
        <stp>annual</stp>
        <stp>N</stp>
        <stp>A</stp>
        <stp>S</stp>
        <stp/>
        <tr r="AM16" s="5"/>
      </tp>
    </main>
    <main first="rtdsrv.968199662ee040978c206a790e86cc0f">
      <tp t="s">
        <v>-1</v>
        <stp/>
        <stp>GURUF</stp>
        <stp>oas</stp>
        <stp>ebitda_growth_1y</stp>
        <stp>TTM</stp>
        <stp>2019-03-06</stp>
        <stp>annual</stp>
        <stp>N</stp>
        <stp>A</stp>
        <stp>S</stp>
        <stp/>
        <tr r="AP11" s="5"/>
      </tp>
    </main>
    <main first="rtdsrv.968199662ee040978c206a790e86cc0f">
      <tp t="s">
        <v>293.58</v>
        <stp/>
        <stp>GURUF</stp>
        <stp>spy</stp>
        <stp>price3yhigh</stp>
        <stp>TTM</stp>
        <stp>2019-03-06</stp>
        <stp>annual</stp>
        <stp>N</stp>
        <stp>A</stp>
        <stp>S</stp>
        <stp/>
        <tr r="W13" s="5"/>
        <tr r="W10" s="5"/>
      </tp>
      <tp t="s">
        <v>20.8</v>
        <stp/>
        <stp>GURUF</stp>
        <stp>wpx</stp>
        <stp>price3yhigh</stp>
        <stp>TTM</stp>
        <stp>2019-03-06</stp>
        <stp>annual</stp>
        <stp>N</stp>
        <stp>A</stp>
        <stp>S</stp>
        <stp/>
        <tr r="W12" s="5"/>
      </tp>
    </main>
    <main first="rtdsrv.968199662ee040978c206a790e86cc0f">
      <tp t="s">
        <v>0</v>
        <stp/>
        <stp>GURUF</stp>
        <stp>felp</stp>
        <stp>earning_growth_5y</stp>
        <stp>TTM</stp>
        <stp>2019-03-06</stp>
        <stp>annual</stp>
        <stp>N</stp>
        <stp>A</stp>
        <stp>S</stp>
        <stp/>
        <tr r="AN16" s="5"/>
      </tp>
      <tp t="s">
        <v>0</v>
        <stp/>
        <stp>GURUF</stp>
        <stp>exel</stp>
        <stp>earning_growth_10y</stp>
        <stp>TTM</stp>
        <stp>2019-03-06</stp>
        <stp>annual</stp>
        <stp>N</stp>
        <stp>A</stp>
        <stp>S</stp>
        <stp/>
        <tr r="AK8" s="5"/>
      </tp>
    </main>
    <main first="rtdsrv.968199662ee040978c206a790e86cc0f">
      <tp t="s">
        <v>0</v>
        <stp/>
        <stp>GURUF</stp>
        <stp>exel</stp>
        <stp>ebitda_growth_5y</stp>
        <stp>TTM</stp>
        <stp>2019-03-06</stp>
        <stp>annual</stp>
        <stp>N</stp>
        <stp>A</stp>
        <stp>S</stp>
        <stp/>
        <tr r="AR8" s="5"/>
      </tp>
    </main>
    <main first="rtdsrv.968199662ee040978c206a790e86cc0f">
      <tp t="s">
        <v>2.36</v>
        <stp/>
        <stp>GURUF</stp>
        <stp>wpx</stp>
        <stp>ps</stp>
        <stp>TTM</stp>
        <stp>2019-03-06</stp>
        <stp>annual</stp>
        <stp>N</stp>
        <stp>A</stp>
        <stp>S</stp>
        <stp/>
        <tr r="V12" s="5"/>
      </tp>
      <tp t="s">
        <v>0</v>
        <stp/>
        <stp>GURUF</stp>
        <stp>exel</stp>
        <stp>earning_growth_5y</stp>
        <stp>TTM</stp>
        <stp>2019-03-06</stp>
        <stp>annual</stp>
        <stp>N</stp>
        <stp>A</stp>
        <stp>S</stp>
        <stp/>
        <tr r="AN8" s="5"/>
      </tp>
      <tp t="s">
        <v>1.28</v>
        <stp/>
        <stp>GURUF</stp>
        <stp>wpx</stp>
        <stp>pb</stp>
        <stp>TTM</stp>
        <stp>2019-03-06</stp>
        <stp>annual</stp>
        <stp>N</stp>
        <stp>A</stp>
        <stp>S</stp>
        <stp/>
        <tr r="T12" s="5"/>
        <tr r="Q12" s="5"/>
      </tp>
    </main>
    <main first="rtdsrv.968199662ee040978c206a790e86cc0f">
      <tp t="s">
        <v>28</v>
        <stp/>
        <stp>GURUF</stp>
        <stp>oas</stp>
        <stp>total_ebitda_growth_1y</stp>
        <stp>TTM</stp>
        <stp>2019-03-06</stp>
        <stp>annual</stp>
        <stp>N</stp>
        <stp>A</stp>
        <stp>S</stp>
        <stp/>
        <tr r="AX11" s="5"/>
      </tp>
    </main>
    <main first="rtdsrv.968199662ee040978c206a790e86cc0f">
      <tp t="s">
        <v>-29.6</v>
        <stp/>
        <stp>GURUF</stp>
        <stp>oas</stp>
        <stp>ebitda_growth_5y</stp>
        <stp>TTM</stp>
        <stp>2019-03-06</stp>
        <stp>annual</stp>
        <stp>N</stp>
        <stp>A</stp>
        <stp>S</stp>
        <stp/>
        <tr r="AR11" s="5"/>
      </tp>
    </main>
    <main first="rtdsrv.968199662ee040978c206a790e86cc0f">
      <tp t="s">
        <v>80.95</v>
        <stp/>
        <stp>GURUF</stp>
        <stp>exel</stp>
        <stp>net_margain</stp>
        <stp>TTM</stp>
        <stp>2019-03-06</stp>
        <stp>annual</stp>
        <stp>N</stp>
        <stp>A</stp>
        <stp>S</stp>
        <stp/>
        <tr r="M8" s="5"/>
      </tp>
      <tp t="s">
        <v>189.76</v>
        <stp/>
        <stp>GURUF</stp>
        <stp>spy</stp>
        <stp>price3ylow</stp>
        <stp>TTM</stp>
        <stp>2019-03-06</stp>
        <stp>annual</stp>
        <stp>N</stp>
        <stp>A</stp>
        <stp>S</stp>
        <stp/>
        <tr r="X13" s="5"/>
        <tr r="X10" s="5"/>
      </tp>
      <tp t="s">
        <v>72.8</v>
        <stp/>
        <stp>GURUF</stp>
        <stp>wpx</stp>
        <stp>ebitda_growth_1y</stp>
        <stp>TTM</stp>
        <stp>2019-03-06</stp>
        <stp>annual</stp>
        <stp>N</stp>
        <stp>A</stp>
        <stp>S</stp>
        <stp/>
        <tr r="AP12" s="5"/>
      </tp>
      <tp t="s">
        <v>170.2</v>
        <stp/>
        <stp>GURUF</stp>
        <stp>cnx</stp>
        <stp>ebitda_growth_1y</stp>
        <stp>TTM</stp>
        <stp>2019-03-06</stp>
        <stp>annual</stp>
        <stp>N</stp>
        <stp>A</stp>
        <stp>S</stp>
        <stp/>
        <tr r="AP17" s="5"/>
      </tp>
      <tp t="s">
        <v>167.58</v>
        <stp/>
        <stp>GURUF</stp>
        <stp>spy</stp>
        <stp>price5ylow</stp>
        <stp>TTM</stp>
        <stp>2019-03-06</stp>
        <stp>annual</stp>
        <stp>N</stp>
        <stp>A</stp>
        <stp>S</stp>
        <stp/>
        <tr r="AB10" s="5"/>
        <tr r="AB13" s="5"/>
      </tp>
      <tp t="s">
        <v>51.48</v>
        <stp/>
        <stp>GURUF</stp>
        <stp>exel</stp>
        <stp>oprt_margain</stp>
        <stp>TTM</stp>
        <stp>2019-03-06</stp>
        <stp>annual</stp>
        <stp>N</stp>
        <stp>A</stp>
        <stp>S</stp>
        <stp/>
        <tr r="N8" s="5"/>
      </tp>
      <tp t="s">
        <v>20.44</v>
        <stp/>
        <stp>GURUF</stp>
        <stp>oas</stp>
        <stp>oprt_margain</stp>
        <stp>TTM</stp>
        <stp>2019-03-06</stp>
        <stp>annual</stp>
        <stp>N</stp>
        <stp>A</stp>
        <stp>S</stp>
        <stp/>
        <tr r="N11" s="5"/>
      </tp>
      <tp t="s">
        <v>2.9</v>
        <stp/>
        <stp>GURUF</stp>
        <stp>bac</stp>
        <stp>rvn_growth_5y</stp>
        <stp>TTM</stp>
        <stp>2019-03-06</stp>
        <stp>annual</stp>
        <stp>N</stp>
        <stp>A</stp>
        <stp>S</stp>
        <stp/>
        <tr r="AV9" s="5"/>
      </tp>
      <tp t="s">
        <v>-16</v>
        <stp/>
        <stp>GURUF</stp>
        <stp>cnx</stp>
        <stp>rvn_growth_5y</stp>
        <stp>TTM</stp>
        <stp>2019-03-06</stp>
        <stp>annual</stp>
        <stp>N</stp>
        <stp>A</stp>
        <stp>S</stp>
        <stp/>
        <tr r="AV17" s="5"/>
      </tp>
      <tp t="s">
        <v>0</v>
        <stp/>
        <stp>GURUF</stp>
        <stp>cdi</stp>
        <stp>rvn_growth_5y</stp>
        <stp>TTM</stp>
        <stp>2019-03-06</stp>
        <stp>annual</stp>
        <stp>N</stp>
        <stp>A</stp>
        <stp>S</stp>
        <stp/>
        <tr r="AV14" s="5"/>
      </tp>
      <tp t="s">
        <v>-15</v>
        <stp/>
        <stp>GURUF</stp>
        <stp>oas</stp>
        <stp>rvn_growth_5y</stp>
        <stp>TTM</stp>
        <stp>2019-03-06</stp>
        <stp>annual</stp>
        <stp>N</stp>
        <stp>A</stp>
        <stp>S</stp>
        <stp/>
        <tr r="AV11" s="5"/>
      </tp>
      <tp t="s">
        <v>-16.8</v>
        <stp/>
        <stp>GURUF</stp>
        <stp>kmi</stp>
        <stp>rvn_growth_5y</stp>
        <stp>TTM</stp>
        <stp>2019-03-06</stp>
        <stp>annual</stp>
        <stp>N</stp>
        <stp>A</stp>
        <stp>S</stp>
        <stp/>
        <tr r="AV15" s="5"/>
      </tp>
      <tp t="s">
        <v>-20.3</v>
        <stp/>
        <stp>GURUF</stp>
        <stp>wpx</stp>
        <stp>rvn_growth_5y</stp>
        <stp>TTM</stp>
        <stp>2019-03-06</stp>
        <stp>annual</stp>
        <stp>N</stp>
        <stp>A</stp>
        <stp>S</stp>
        <stp/>
        <tr r="AV12" s="5"/>
      </tp>
      <tp t="s">
        <v>0</v>
        <stp/>
        <stp>GURUF</stp>
        <stp>spy</stp>
        <stp>rvn_growth_5y</stp>
        <stp>TTM</stp>
        <stp>2019-03-06</stp>
        <stp>annual</stp>
        <stp>N</stp>
        <stp>A</stp>
        <stp>S</stp>
        <stp/>
        <tr r="AV13" s="5"/>
        <tr r="AV10" s="5"/>
      </tp>
    </main>
    <main first="rtdsrv.968199662ee040978c206a790e86cc0f">
      <tp t="s">
        <v>0</v>
        <stp/>
        <stp>GURUF</stp>
        <stp>spy</stp>
        <stp>book_growth_1y</stp>
        <stp>TTM</stp>
        <stp>2019-03-06</stp>
        <stp>annual</stp>
        <stp>N</stp>
        <stp>A</stp>
        <stp>S</stp>
        <stp/>
        <tr r="AD13" s="5"/>
        <tr r="AD10" s="5"/>
      </tp>
      <tp t="s">
        <v>-15.5</v>
        <stp/>
        <stp>GURUF</stp>
        <stp>wpx</stp>
        <stp>book_growth_5y</stp>
        <stp>TTM</stp>
        <stp>2019-03-06</stp>
        <stp>annual</stp>
        <stp>N</stp>
        <stp>A</stp>
        <stp>S</stp>
        <stp/>
        <tr r="AF12" s="5"/>
      </tp>
    </main>
    <main first="rtdsrv.968199662ee040978c206a790e86cc0f">
      <tp t="s">
        <v>0</v>
        <stp/>
        <stp>GURUF</stp>
        <stp>spy</stp>
        <stp>ebitda_growth_1y</stp>
        <stp>TTM</stp>
        <stp>2019-03-06</stp>
        <stp>annual</stp>
        <stp>N</stp>
        <stp>A</stp>
        <stp>S</stp>
        <stp/>
        <tr r="AP10" s="5"/>
        <tr r="AP13" s="5"/>
      </tp>
      <tp t="s">
        <v>0</v>
        <stp/>
        <stp>GURUF</stp>
        <stp>felp</stp>
        <stp>peg</stp>
        <stp>TTM</stp>
        <stp>2019-03-06</stp>
        <stp>annual</stp>
        <stp>N</stp>
        <stp>A</stp>
        <stp>S</stp>
        <stp/>
        <tr r="S16" s="5"/>
      </tp>
      <tp t="s">
        <v>0</v>
        <stp/>
        <stp>GURUF</stp>
        <stp>cdi</stp>
        <stp>pfcf</stp>
        <stp>TTM</stp>
        <stp>2019-03-06</stp>
        <stp>annual</stp>
        <stp>N</stp>
        <stp>A</stp>
        <stp>S</stp>
        <stp/>
        <tr r="U14" s="5"/>
      </tp>
      <tp t="s">
        <v>20.78</v>
        <stp/>
        <stp>GURUF</stp>
        <stp>kmi</stp>
        <stp>pfcf</stp>
        <stp>TTM</stp>
        <stp>2019-03-06</stp>
        <stp>annual</stp>
        <stp>N</stp>
        <stp>A</stp>
        <stp>S</stp>
        <stp/>
        <tr r="U15" s="5"/>
      </tp>
      <tp t="s">
        <v>234.34</v>
        <stp/>
        <stp>GURUF</stp>
        <stp>spy</stp>
        <stp>price52wlow</stp>
        <stp>TTM</stp>
        <stp>2019-03-06</stp>
        <stp>annual</stp>
        <stp>N</stp>
        <stp>A</stp>
        <stp>S</stp>
        <stp/>
        <tr r="Z13" s="5"/>
        <tr r="Z10" s="5"/>
      </tp>
      <tp t="s">
        <v>9.89</v>
        <stp/>
        <stp>GURUF</stp>
        <stp>wpx</stp>
        <stp>price52wlow</stp>
        <stp>TTM</stp>
        <stp>2019-03-06</stp>
        <stp>annual</stp>
        <stp>N</stp>
        <stp>A</stp>
        <stp>S</stp>
        <stp/>
        <tr r="Z12" s="5"/>
      </tp>
      <tp t="s">
        <v>0</v>
        <stp/>
        <stp>GURUF</stp>
        <stp>cdi</stp>
        <stp>total_ebitda_growth_1y</stp>
        <stp>TTM</stp>
        <stp>2019-03-06</stp>
        <stp>annual</stp>
        <stp>N</stp>
        <stp>A</stp>
        <stp>S</stp>
        <stp/>
        <tr r="AX14" s="5"/>
      </tp>
      <tp t="s">
        <v>-14.4</v>
        <stp/>
        <stp>GURUF</stp>
        <stp>wpx</stp>
        <stp>ebitda_growth_3y</stp>
        <stp>TTM</stp>
        <stp>2019-03-06</stp>
        <stp>annual</stp>
        <stp>N</stp>
        <stp>A</stp>
        <stp>S</stp>
        <stp/>
        <tr r="AQ12" s="5"/>
      </tp>
      <tp t="s">
        <v>74.4</v>
        <stp/>
        <stp>GURUF</stp>
        <stp>cnx</stp>
        <stp>ebitda_growth_3y</stp>
        <stp>TTM</stp>
        <stp>2019-03-06</stp>
        <stp>annual</stp>
        <stp>N</stp>
        <stp>A</stp>
        <stp>S</stp>
        <stp/>
        <tr r="AQ17" s="5"/>
      </tp>
    </main>
    <main first="rtdsrv.968199662ee040978c206a790e86cc0f">
      <tp t="s">
        <v>151.1</v>
        <stp/>
        <stp>GURUF</stp>
        <stp>cnx</stp>
        <stp>total_ebitda_growth_1y</stp>
        <stp>TTM</stp>
        <stp>2019-03-06</stp>
        <stp>annual</stp>
        <stp>N</stp>
        <stp>A</stp>
        <stp>S</stp>
        <stp/>
        <tr r="AX17" s="5"/>
      </tp>
      <tp t="s">
        <v>0</v>
        <stp/>
        <stp>GURUF</stp>
        <stp>felp</stp>
        <stp>total_ebitda_growth_10y</stp>
        <stp>TTM</stp>
        <stp>2019-03-06</stp>
        <stp>annual</stp>
        <stp>N</stp>
        <stp>A</stp>
        <stp>S</stp>
        <stp/>
        <tr r="AW16" s="5"/>
      </tp>
    </main>
    <main first="rtdsrv.968199662ee040978c206a790e86cc0f">
      <tp t="s">
        <v>0</v>
        <stp/>
        <stp>GURUF</stp>
        <stp>spy</stp>
        <stp>book_growth_3y</stp>
        <stp>TTM</stp>
        <stp>2019-03-06</stp>
        <stp>annual</stp>
        <stp>N</stp>
        <stp>A</stp>
        <stp>S</stp>
        <stp/>
        <tr r="AE13" s="5"/>
        <tr r="AE10" s="5"/>
      </tp>
    </main>
    <main first="rtdsrv.968199662ee040978c206a790e86cc0f">
      <tp t="s">
        <v>0</v>
        <stp/>
        <stp>GURUF</stp>
        <stp>bac</stp>
        <stp>total_ebitda_growth_1y</stp>
        <stp>TTM</stp>
        <stp>2019-03-06</stp>
        <stp>annual</stp>
        <stp>N</stp>
        <stp>A</stp>
        <stp>S</stp>
        <stp/>
        <tr r="AX9" s="5"/>
      </tp>
      <tp t="s">
        <v>0</v>
        <stp/>
        <stp>GURUF</stp>
        <stp>spy</stp>
        <stp>ebitda_growth_3y</stp>
        <stp>TTM</stp>
        <stp>2019-03-06</stp>
        <stp>annual</stp>
        <stp>N</stp>
        <stp>A</stp>
        <stp>S</stp>
        <stp/>
        <tr r="AQ13" s="5"/>
        <tr r="AQ10" s="5"/>
      </tp>
      <tp t="s">
        <v>26.4</v>
        <stp/>
        <stp>GURUF</stp>
        <stp>oas</stp>
        <stp>earning_growth_5y_est</stp>
        <stp>TTM</stp>
        <stp>2019-03-06</stp>
        <stp>annual</stp>
        <stp>N</stp>
        <stp>A</stp>
        <stp>S</stp>
        <stp/>
        <tr r="BC11" s="5"/>
      </tp>
      <tp t="s">
        <v>161.64</v>
        <stp/>
        <stp>GURUF</stp>
        <stp>kmi</stp>
        <stp>earning_growth_5y_est</stp>
        <stp>TTM</stp>
        <stp>2019-03-06</stp>
        <stp>annual</stp>
        <stp>N</stp>
        <stp>A</stp>
        <stp>S</stp>
        <stp/>
        <tr r="BC15" s="5"/>
      </tp>
      <tp t="s">
        <v>10.4</v>
        <stp/>
        <stp>GURUF</stp>
        <stp>bac</stp>
        <stp>earning_growth_5y_est</stp>
        <stp>TTM</stp>
        <stp>2019-03-06</stp>
        <stp>annual</stp>
        <stp>N</stp>
        <stp>A</stp>
        <stp>S</stp>
        <stp/>
        <tr r="BC9" s="5"/>
      </tp>
      <tp t="s">
        <v>0</v>
        <stp/>
        <stp>GURUF</stp>
        <stp>cnx</stp>
        <stp>earning_growth_5y_est</stp>
        <stp>TTM</stp>
        <stp>2019-03-06</stp>
        <stp>annual</stp>
        <stp>N</stp>
        <stp>A</stp>
        <stp>S</stp>
        <stp/>
        <tr r="BC17" s="5"/>
      </tp>
      <tp t="s">
        <v>0</v>
        <stp/>
        <stp>GURUF</stp>
        <stp>cdi</stp>
        <stp>earning_growth_5y_est</stp>
        <stp>TTM</stp>
        <stp>2019-03-06</stp>
        <stp>annual</stp>
        <stp>N</stp>
        <stp>A</stp>
        <stp>S</stp>
        <stp/>
        <tr r="BC14" s="5"/>
      </tp>
      <tp t="s">
        <v>20.81</v>
        <stp/>
        <stp>GURUF</stp>
        <stp>wpx</stp>
        <stp>earning_growth_5y_est</stp>
        <stp>TTM</stp>
        <stp>2019-03-06</stp>
        <stp>annual</stp>
        <stp>N</stp>
        <stp>A</stp>
        <stp>S</stp>
        <stp/>
        <tr r="BC12" s="5"/>
      </tp>
      <tp t="s">
        <v>0</v>
        <stp/>
        <stp>GURUF</stp>
        <stp>spy</stp>
        <stp>earning_growth_5y_est</stp>
        <stp>TTM</stp>
        <stp>2019-03-06</stp>
        <stp>annual</stp>
        <stp>N</stp>
        <stp>A</stp>
        <stp>S</stp>
        <stp/>
        <tr r="BC13" s="5"/>
        <tr r="BC10" s="5"/>
      </tp>
    </main>
    <main first="rtdsrv.968199662ee040978c206a790e86cc0f">
      <tp t="s">
        <v>5.36</v>
        <stp/>
        <stp>GURUF</stp>
        <stp>wpx</stp>
        <stp>price3ylow</stp>
        <stp>TTM</stp>
        <stp>2019-03-06</stp>
        <stp>annual</stp>
        <stp>N</stp>
        <stp>A</stp>
        <stp>S</stp>
        <stp/>
        <tr r="X12" s="5"/>
      </tp>
      <tp t="s">
        <v>0</v>
        <stp/>
        <stp>GURUF</stp>
        <stp>wpx</stp>
        <stp>ebitda_growth_5y</stp>
        <stp>TTM</stp>
        <stp>2019-03-06</stp>
        <stp>annual</stp>
        <stp>N</stp>
        <stp>A</stp>
        <stp>S</stp>
        <stp/>
        <tr r="AR12" s="5"/>
      </tp>
      <tp t="s">
        <v>10.2</v>
        <stp/>
        <stp>GURUF</stp>
        <stp>cnx</stp>
        <stp>ebitda_growth_5y</stp>
        <stp>TTM</stp>
        <stp>2019-03-06</stp>
        <stp>annual</stp>
        <stp>N</stp>
        <stp>A</stp>
        <stp>S</stp>
        <stp/>
        <tr r="AR17" s="5"/>
      </tp>
      <tp t="s">
        <v>2.53</v>
        <stp/>
        <stp>GURUF</stp>
        <stp>wpx</stp>
        <stp>price5ylow</stp>
        <stp>TTM</stp>
        <stp>2019-03-06</stp>
        <stp>annual</stp>
        <stp>N</stp>
        <stp>A</stp>
        <stp>S</stp>
        <stp/>
        <tr r="AB12" s="5"/>
      </tp>
      <tp t="s">
        <v>0</v>
        <stp/>
        <stp>GURUF</stp>
        <stp>wpx</stp>
        <stp>cashflow_growth_10y</stp>
        <stp>TTM</stp>
        <stp>2019-03-06</stp>
        <stp>annual</stp>
        <stp>N</stp>
        <stp>A</stp>
        <stp>S</stp>
        <stp/>
        <tr r="AG12" s="5"/>
      </tp>
      <tp t="s">
        <v>0</v>
        <stp/>
        <stp>GURUF</stp>
        <stp>spy</stp>
        <stp>cashflow_growth_10y</stp>
        <stp>TTM</stp>
        <stp>2019-03-06</stp>
        <stp>annual</stp>
        <stp>N</stp>
        <stp>A</stp>
        <stp>S</stp>
        <stp/>
        <tr r="AG13" s="5"/>
        <tr r="AG10" s="5"/>
      </tp>
      <tp t="s">
        <v>10</v>
        <stp/>
        <stp>GURUF</stp>
        <stp>bac</stp>
        <stp>rvn_growth_1y</stp>
        <stp>TTM</stp>
        <stp>2019-03-06</stp>
        <stp>annual</stp>
        <stp>N</stp>
        <stp>A</stp>
        <stp>S</stp>
        <stp/>
        <tr r="AT9" s="5"/>
      </tp>
      <tp t="s">
        <v>58.2</v>
        <stp/>
        <stp>GURUF</stp>
        <stp>cnx</stp>
        <stp>rvn_growth_1y</stp>
        <stp>TTM</stp>
        <stp>2019-03-06</stp>
        <stp>annual</stp>
        <stp>N</stp>
        <stp>A</stp>
        <stp>S</stp>
        <stp/>
        <tr r="AT17" s="5"/>
      </tp>
      <tp t="s">
        <v>0</v>
        <stp/>
        <stp>GURUF</stp>
        <stp>cdi</stp>
        <stp>rvn_growth_1y</stp>
        <stp>TTM</stp>
        <stp>2019-03-06</stp>
        <stp>annual</stp>
        <stp>N</stp>
        <stp>A</stp>
        <stp>S</stp>
        <stp/>
        <tr r="AT14" s="5"/>
      </tp>
      <tp t="s">
        <v>38.8</v>
        <stp/>
        <stp>GURUF</stp>
        <stp>oas</stp>
        <stp>rvn_growth_1y</stp>
        <stp>TTM</stp>
        <stp>2019-03-06</stp>
        <stp>annual</stp>
        <stp>N</stp>
        <stp>A</stp>
        <stp>S</stp>
        <stp/>
        <tr r="AT11" s="5"/>
      </tp>
      <tp t="s">
        <v>3.9</v>
        <stp/>
        <stp>GURUF</stp>
        <stp>kmi</stp>
        <stp>rvn_growth_1y</stp>
        <stp>TTM</stp>
        <stp>2019-03-06</stp>
        <stp>annual</stp>
        <stp>N</stp>
        <stp>A</stp>
        <stp>S</stp>
        <stp/>
        <tr r="AT15" s="5"/>
      </tp>
      <tp t="s">
        <v>60.5</v>
        <stp/>
        <stp>GURUF</stp>
        <stp>wpx</stp>
        <stp>rvn_growth_1y</stp>
        <stp>TTM</stp>
        <stp>2019-03-06</stp>
        <stp>annual</stp>
        <stp>N</stp>
        <stp>A</stp>
        <stp>S</stp>
        <stp/>
        <tr r="AT12" s="5"/>
      </tp>
      <tp t="s">
        <v>0</v>
        <stp/>
        <stp>GURUF</stp>
        <stp>spy</stp>
        <stp>rvn_growth_1y</stp>
        <stp>TTM</stp>
        <stp>2019-03-06</stp>
        <stp>annual</stp>
        <stp>N</stp>
        <stp>A</stp>
        <stp>S</stp>
        <stp/>
        <tr r="AT13" s="5"/>
        <tr r="AT10" s="5"/>
      </tp>
    </main>
    <main first="rtdsrv.968199662ee040978c206a790e86cc0f">
      <tp t="s">
        <v>0</v>
        <stp/>
        <stp>GURUF</stp>
        <stp>spy</stp>
        <stp>book_growth_5y</stp>
        <stp>TTM</stp>
        <stp>2019-03-06</stp>
        <stp>annual</stp>
        <stp>N</stp>
        <stp>A</stp>
        <stp>S</stp>
        <stp/>
        <tr r="AF13" s="5"/>
        <tr r="AF10" s="5"/>
      </tp>
      <tp t="s">
        <v>6.8</v>
        <stp/>
        <stp>GURUF</stp>
        <stp>wpx</stp>
        <stp>book_growth_1y</stp>
        <stp>TTM</stp>
        <stp>2019-03-06</stp>
        <stp>annual</stp>
        <stp>N</stp>
        <stp>A</stp>
        <stp>S</stp>
        <stp/>
        <tr r="AD12" s="5"/>
      </tp>
    </main>
    <main first="rtdsrv.968199662ee040978c206a790e86cc0f">
      <tp t="s">
        <v>0</v>
        <stp/>
        <stp>GURUF</stp>
        <stp>spy</stp>
        <stp>ebitda_growth_5y</stp>
        <stp>TTM</stp>
        <stp>2019-03-06</stp>
        <stp>annual</stp>
        <stp>N</stp>
        <stp>A</stp>
        <stp>S</stp>
        <stp/>
        <tr r="AR13" s="5"/>
        <tr r="AR10" s="5"/>
      </tp>
      <tp t="s">
        <v>8.9</v>
        <stp/>
        <stp>GURUF</stp>
        <stp>felp</stp>
        <stp>pfcf</stp>
        <stp>TTM</stp>
        <stp>2019-03-06</stp>
        <stp>annual</stp>
        <stp>N</stp>
        <stp>A</stp>
        <stp>S</stp>
        <stp/>
        <tr r="U16" s="5"/>
      </tp>
    </main>
    <main first="rtdsrv.968199662ee040978c206a790e86cc0f">
      <tp t="s">
        <v>6.8</v>
        <stp/>
        <stp>GURUF</stp>
        <stp>bac</stp>
        <stp>rvn_growth_3y</stp>
        <stp>TTM</stp>
        <stp>2019-03-06</stp>
        <stp>annual</stp>
        <stp>N</stp>
        <stp>A</stp>
        <stp>S</stp>
        <stp/>
        <tr r="AU9" s="5"/>
      </tp>
      <tp t="s">
        <v>-9.7</v>
        <stp/>
        <stp>GURUF</stp>
        <stp>cnx</stp>
        <stp>rvn_growth_3y</stp>
        <stp>TTM</stp>
        <stp>2019-03-06</stp>
        <stp>annual</stp>
        <stp>N</stp>
        <stp>A</stp>
        <stp>S</stp>
        <stp/>
        <tr r="AU17" s="5"/>
      </tp>
      <tp t="s">
        <v>0</v>
        <stp/>
        <stp>GURUF</stp>
        <stp>cdi</stp>
        <stp>rvn_growth_3y</stp>
        <stp>TTM</stp>
        <stp>2019-03-06</stp>
        <stp>annual</stp>
        <stp>N</stp>
        <stp>A</stp>
        <stp>S</stp>
        <stp/>
        <tr r="AU14" s="5"/>
      </tp>
      <tp t="s">
        <v>7.6</v>
        <stp/>
        <stp>GURUF</stp>
        <stp>oas</stp>
        <stp>rvn_growth_3y</stp>
        <stp>TTM</stp>
        <stp>2019-03-06</stp>
        <stp>annual</stp>
        <stp>N</stp>
        <stp>A</stp>
        <stp>S</stp>
        <stp/>
        <tr r="AU11" s="5"/>
      </tp>
      <tp t="s">
        <v>-0.9</v>
        <stp/>
        <stp>GURUF</stp>
        <stp>kmi</stp>
        <stp>rvn_growth_3y</stp>
        <stp>TTM</stp>
        <stp>2019-03-06</stp>
        <stp>annual</stp>
        <stp>N</stp>
        <stp>A</stp>
        <stp>S</stp>
        <stp/>
        <tr r="AU15" s="5"/>
      </tp>
      <tp t="s">
        <v>10.2</v>
        <stp/>
        <stp>GURUF</stp>
        <stp>wpx</stp>
        <stp>rvn_growth_3y</stp>
        <stp>TTM</stp>
        <stp>2019-03-06</stp>
        <stp>annual</stp>
        <stp>N</stp>
        <stp>A</stp>
        <stp>S</stp>
        <stp/>
        <tr r="AU12" s="5"/>
      </tp>
      <tp t="s">
        <v>0</v>
        <stp/>
        <stp>GURUF</stp>
        <stp>spy</stp>
        <stp>rvn_growth_3y</stp>
        <stp>TTM</stp>
        <stp>2019-03-06</stp>
        <stp>annual</stp>
        <stp>N</stp>
        <stp>A</stp>
        <stp>S</stp>
        <stp/>
        <tr r="AU13" s="5"/>
        <tr r="AU10" s="5"/>
      </tp>
    </main>
    <main first="rtdsrv.968199662ee040978c206a790e86cc0f">
      <tp t="s">
        <v>-3.4</v>
        <stp/>
        <stp>GURUF</stp>
        <stp>wpx</stp>
        <stp>book_growth_3y</stp>
        <stp>TTM</stp>
        <stp>2019-03-06</stp>
        <stp>annual</stp>
        <stp>N</stp>
        <stp>A</stp>
        <stp>S</stp>
        <stp/>
        <tr r="AE12" s="5"/>
      </tp>
    </main>
    <main first="rtdsrv.968199662ee040978c206a790e86cc0f">
      <tp t="s">
        <v>-5.7</v>
        <stp/>
        <stp>GURUF</stp>
        <stp>bac</stp>
        <stp>rvn_growth_10y</stp>
        <stp>TTM</stp>
        <stp>2019-03-06</stp>
        <stp>annual</stp>
        <stp>N</stp>
        <stp>A</stp>
        <stp>S</stp>
        <stp/>
        <tr r="AS9" s="5"/>
      </tp>
    </main>
    <main first="rtdsrv.968199662ee040978c206a790e86cc0f">
      <tp t="s">
        <v>0</v>
        <stp/>
        <stp>GURUF</stp>
        <stp>exel</stp>
        <stp>cashflow_growth_5y</stp>
        <stp>TTM</stp>
        <stp>2019-03-06</stp>
        <stp>annual</stp>
        <stp>N</stp>
        <stp>A</stp>
        <stp>S</stp>
        <stp/>
        <tr r="AJ8" s="5"/>
      </tp>
      <tp t="s">
        <v>0.75</v>
        <stp/>
        <stp>GURUF</stp>
        <stp>felp</stp>
        <stp>p2tangible_book</stp>
        <stp>TTM</stp>
        <stp>2019-03-06</stp>
        <stp>annual</stp>
        <stp>N</stp>
        <stp>A</stp>
        <stp>S</stp>
        <stp/>
        <tr r="P16" s="5"/>
      </tp>
    </main>
    <main first="rtdsrv.968199662ee040978c206a790e86cc0f">
      <tp t="s">
        <v>-14.4</v>
        <stp/>
        <stp>GURUF</stp>
        <stp>cnx</stp>
        <stp>rvn_growth_10y</stp>
        <stp>TTM</stp>
        <stp>2019-03-06</stp>
        <stp>annual</stp>
        <stp>N</stp>
        <stp>A</stp>
        <stp>S</stp>
        <stp/>
        <tr r="AS17" s="5"/>
      </tp>
      <tp t="s">
        <v>0</v>
        <stp/>
        <stp>GURUF</stp>
        <stp>cdi</stp>
        <stp>rvn_growth_10y</stp>
        <stp>TTM</stp>
        <stp>2019-03-06</stp>
        <stp>annual</stp>
        <stp>N</stp>
        <stp>A</stp>
        <stp>S</stp>
        <stp/>
        <tr r="AS14" s="5"/>
      </tp>
    </main>
    <main first="rtdsrv.968199662ee040978c206a790e86cc0f">
      <tp t="s">
        <v>0</v>
        <stp/>
        <stp>GURUF</stp>
        <stp>exel</stp>
        <stp>cashflow_growth_3y</stp>
        <stp>TTM</stp>
        <stp>2019-03-06</stp>
        <stp>annual</stp>
        <stp>N</stp>
        <stp>A</stp>
        <stp>S</stp>
        <stp/>
        <tr r="AI8" s="5"/>
      </tp>
    </main>
    <main first="rtdsrv.968199662ee040978c206a790e86cc0f">
      <tp t="s">
        <v>164.1</v>
        <stp/>
        <stp>GURUF</stp>
        <stp>exel</stp>
        <stp>cashflow_growth_1y</stp>
        <stp>TTM</stp>
        <stp>2019-03-06</stp>
        <stp>annual</stp>
        <stp>N</stp>
        <stp>A</stp>
        <stp>S</stp>
        <stp/>
        <tr r="AH8" s="5"/>
      </tp>
    </main>
    <main first="rtdsrv.968199662ee040978c206a790e86cc0f">
      <tp t="s">
        <v>5.62</v>
        <stp/>
        <stp>GURUF</stp>
        <stp>exel</stp>
        <stp>p2tangible_book</stp>
        <stp>TTM</stp>
        <stp>2019-03-06</stp>
        <stp>annual</stp>
        <stp>N</stp>
        <stp>A</stp>
        <stp>S</stp>
        <stp/>
        <tr r="P8" s="5"/>
      </tp>
      <tp t="s">
        <v>-20.3</v>
        <stp/>
        <stp>GURUF</stp>
        <stp>kmi</stp>
        <stp>rvn_growth_10y</stp>
        <stp>TTM</stp>
        <stp>2019-03-06</stp>
        <stp>annual</stp>
        <stp>N</stp>
        <stp>A</stp>
        <stp>S</stp>
        <stp/>
        <tr r="AS15" s="5"/>
      </tp>
    </main>
    <main first="rtdsrv.968199662ee040978c206a790e86cc0f">
      <tp t="s">
        <v>31.4</v>
        <stp/>
        <stp>GURUF</stp>
        <stp>oas</stp>
        <stp>rvn_growth_10y</stp>
        <stp>TTM</stp>
        <stp>2019-03-06</stp>
        <stp>annual</stp>
        <stp>N</stp>
        <stp>A</stp>
        <stp>S</stp>
        <stp/>
        <tr r="AS11" s="5"/>
      </tp>
      <tp t="s">
        <v>0</v>
        <stp/>
        <stp>GURUF</stp>
        <stp>felp</stp>
        <stp>book_growth_10y</stp>
        <stp>TTM</stp>
        <stp>2019-03-06</stp>
        <stp>annual</stp>
        <stp>N</stp>
        <stp>A</stp>
        <stp>S</stp>
        <stp/>
        <tr r="AC16" s="5"/>
      </tp>
    </main>
    <main first="rtdsrv.968199662ee040978c206a790e86cc0f">
      <tp t="s">
        <v>0</v>
        <stp/>
        <stp>GURUF</stp>
        <stp>felp</stp>
        <stp>ebitda_growth_10y</stp>
        <stp>TTM</stp>
        <stp>2019-03-06</stp>
        <stp>annual</stp>
        <stp>N</stp>
        <stp>A</stp>
        <stp>S</stp>
        <stp/>
        <tr r="AO16" s="5"/>
      </tp>
    </main>
    <main first="rtdsrv.968199662ee040978c206a790e86cc0f">
      <tp t="s">
        <v>0</v>
        <stp/>
        <stp>GURUF</stp>
        <stp>exel</stp>
        <stp>ebitda_growth_10y</stp>
        <stp>TTM</stp>
        <stp>2019-03-06</stp>
        <stp>annual</stp>
        <stp>N</stp>
        <stp>A</stp>
        <stp>S</stp>
        <stp/>
        <tr r="AO8" s="5"/>
      </tp>
      <tp t="s">
        <v>0</v>
        <stp/>
        <stp>GURUF</stp>
        <stp>spy</stp>
        <stp>rvn_growth_10y</stp>
        <stp>TTM</stp>
        <stp>2019-03-06</stp>
        <stp>annual</stp>
        <stp>N</stp>
        <stp>A</stp>
        <stp>S</stp>
        <stp/>
        <tr r="AS10" s="5"/>
        <tr r="AS13" s="5"/>
      </tp>
    </main>
    <main first="rtdsrv.968199662ee040978c206a790e86cc0f">
      <tp t="s">
        <v>0</v>
        <stp/>
        <stp>GURUF</stp>
        <stp>wpx</stp>
        <stp>rvn_growth_10y</stp>
        <stp>TTM</stp>
        <stp>2019-03-06</stp>
        <stp>annual</stp>
        <stp>N</stp>
        <stp>A</stp>
        <stp>S</stp>
        <stp/>
        <tr r="AS12" s="5"/>
      </tp>
    </main>
    <main first="rtdsrv.968199662ee040978c206a790e86cc0f">
      <tp t="s">
        <v>0</v>
        <stp/>
        <stp>GURUF</stp>
        <stp>exel</stp>
        <stp>book_growth_10y</stp>
        <stp>TTM</stp>
        <stp>2019-03-06</stp>
        <stp>annual</stp>
        <stp>N</stp>
        <stp>A</stp>
        <stp>S</stp>
        <stp/>
        <tr r="AC8" s="5"/>
      </tp>
    </main>
    <main first="rtdsrv.968199662ee040978c206a790e86cc0f">
      <tp t="s">
        <v>-27.4</v>
        <stp/>
        <stp>GURUF</stp>
        <stp>felp</stp>
        <stp>cashflow_growth_3y</stp>
        <stp>TTM</stp>
        <stp>2019-03-06</stp>
        <stp>annual</stp>
        <stp>N</stp>
        <stp>A</stp>
        <stp>S</stp>
        <stp/>
        <tr r="AI16" s="5"/>
      </tp>
    </main>
    <main first="rtdsrv.968199662ee040978c206a790e86cc0f">
      <tp t="s">
        <v>0</v>
        <stp/>
        <stp>GURUF</stp>
        <stp>felp</stp>
        <stp>cashflow_growth_1y</stp>
        <stp>TTM</stp>
        <stp>2019-03-06</stp>
        <stp>annual</stp>
        <stp>N</stp>
        <stp>A</stp>
        <stp>S</stp>
        <stp/>
        <tr r="AH16" s="5"/>
      </tp>
    </main>
    <main first="rtdsrv.968199662ee040978c206a790e86cc0f">
      <tp t="s">
        <v>0</v>
        <stp/>
        <stp>GURUF</stp>
        <stp>felp</stp>
        <stp>cashflow_growth_5y</stp>
        <stp>TTM</stp>
        <stp>2019-03-06</stp>
        <stp>annual</stp>
        <stp>N</stp>
        <stp>A</stp>
        <stp>S</stp>
        <stp/>
        <tr r="AJ16" s="5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619125</xdr:colOff>
      <xdr:row>2</xdr:row>
      <xdr:rowOff>178837</xdr:rowOff>
    </xdr:to>
    <xdr:pic>
      <xdr:nvPicPr>
        <xdr:cNvPr id="2" name="Picture 1" descr="http://static.gurufocus.com/photos/others/guru_logo_small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400" cy="559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urufocus.com/stock/CNX" TargetMode="External"/><Relationship Id="rId3" Type="http://schemas.openxmlformats.org/officeDocument/2006/relationships/hyperlink" Target="http://www.gurufocus.com/stock/OAS" TargetMode="External"/><Relationship Id="rId7" Type="http://schemas.openxmlformats.org/officeDocument/2006/relationships/hyperlink" Target="http://www.gurufocus.com/stock/FELP" TargetMode="External"/><Relationship Id="rId2" Type="http://schemas.openxmlformats.org/officeDocument/2006/relationships/hyperlink" Target="http://www.gurufocus.com/stock/BAC" TargetMode="External"/><Relationship Id="rId1" Type="http://schemas.openxmlformats.org/officeDocument/2006/relationships/hyperlink" Target="http://www.gurufocus.com/stock/EXEL" TargetMode="External"/><Relationship Id="rId6" Type="http://schemas.openxmlformats.org/officeDocument/2006/relationships/hyperlink" Target="http://www.gurufocus.com/stock/KMI" TargetMode="External"/><Relationship Id="rId5" Type="http://schemas.openxmlformats.org/officeDocument/2006/relationships/hyperlink" Target="http://www.gurufocus.com/stock/CDI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gurufocus.com/stock/WP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33"/>
  <sheetViews>
    <sheetView tabSelected="1" workbookViewId="0">
      <selection activeCell="P11" sqref="P11"/>
    </sheetView>
  </sheetViews>
  <sheetFormatPr defaultRowHeight="15"/>
  <cols>
    <col min="2" max="2" width="12.42578125" customWidth="1"/>
    <col min="3" max="3" width="9.7109375" bestFit="1" customWidth="1"/>
    <col min="4" max="4" width="9.7109375" customWidth="1"/>
    <col min="6" max="6" width="9.140625" style="2"/>
    <col min="7" max="7" width="14.85546875" style="2" customWidth="1"/>
    <col min="9" max="9" width="11.7109375" style="6" bestFit="1" customWidth="1"/>
    <col min="10" max="10" width="13.7109375" customWidth="1"/>
  </cols>
  <sheetData>
    <row r="1" spans="1:55">
      <c r="E1" t="s">
        <v>25</v>
      </c>
    </row>
    <row r="2" spans="1:55">
      <c r="E2" t="s">
        <v>26</v>
      </c>
    </row>
    <row r="3" spans="1:55">
      <c r="E3" t="s">
        <v>36</v>
      </c>
    </row>
    <row r="4" spans="1:55">
      <c r="E4" t="s">
        <v>41</v>
      </c>
    </row>
    <row r="5" spans="1:55">
      <c r="L5" t="s">
        <v>37</v>
      </c>
    </row>
    <row r="6" spans="1:55" ht="15.75" thickBot="1">
      <c r="A6" t="s">
        <v>38</v>
      </c>
      <c r="J6" s="1"/>
      <c r="K6" s="1"/>
      <c r="L6" s="43" t="s">
        <v>1</v>
      </c>
      <c r="M6" s="44"/>
      <c r="N6" s="44"/>
      <c r="O6" s="45"/>
      <c r="P6" s="43" t="s">
        <v>34</v>
      </c>
      <c r="Q6" s="44"/>
      <c r="R6" s="44"/>
      <c r="S6" s="44"/>
      <c r="T6" s="44"/>
      <c r="U6" s="44"/>
      <c r="V6" s="45"/>
      <c r="W6" s="44"/>
      <c r="X6" s="44"/>
      <c r="Y6" s="44"/>
      <c r="Z6" s="44"/>
      <c r="AA6" s="44"/>
      <c r="AB6" s="45"/>
      <c r="AC6" s="43" t="s">
        <v>30</v>
      </c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5"/>
    </row>
    <row r="7" spans="1:55" s="1" customFormat="1" ht="16.5" thickBot="1">
      <c r="A7" s="16" t="s">
        <v>14</v>
      </c>
      <c r="B7" s="17" t="s">
        <v>27</v>
      </c>
      <c r="C7" s="18" t="s">
        <v>28</v>
      </c>
      <c r="D7" s="17" t="s">
        <v>29</v>
      </c>
      <c r="E7" s="17" t="s">
        <v>0</v>
      </c>
      <c r="F7" s="19" t="s">
        <v>15</v>
      </c>
      <c r="G7" s="19" t="s">
        <v>63</v>
      </c>
      <c r="H7" s="17" t="s">
        <v>31</v>
      </c>
      <c r="I7" s="20" t="s">
        <v>32</v>
      </c>
      <c r="J7" s="21" t="s">
        <v>35</v>
      </c>
      <c r="K7" s="5"/>
      <c r="L7" s="22" t="s">
        <v>64</v>
      </c>
      <c r="M7" s="23" t="s">
        <v>65</v>
      </c>
      <c r="N7" s="23" t="s">
        <v>66</v>
      </c>
      <c r="O7" s="24" t="s">
        <v>67</v>
      </c>
      <c r="P7" s="25" t="s">
        <v>42</v>
      </c>
      <c r="Q7" s="23" t="s">
        <v>39</v>
      </c>
      <c r="R7" s="23" t="s">
        <v>40</v>
      </c>
      <c r="S7" s="23" t="s">
        <v>2</v>
      </c>
      <c r="T7" s="23" t="s">
        <v>39</v>
      </c>
      <c r="U7" s="23" t="s">
        <v>44</v>
      </c>
      <c r="V7" s="24" t="s">
        <v>43</v>
      </c>
      <c r="W7" s="23" t="s">
        <v>8</v>
      </c>
      <c r="X7" s="23" t="s">
        <v>9</v>
      </c>
      <c r="Y7" s="23" t="s">
        <v>10</v>
      </c>
      <c r="Z7" s="23" t="s">
        <v>11</v>
      </c>
      <c r="AA7" s="23" t="s">
        <v>12</v>
      </c>
      <c r="AB7" s="24" t="s">
        <v>13</v>
      </c>
      <c r="AC7" s="25" t="s">
        <v>45</v>
      </c>
      <c r="AD7" s="23" t="s">
        <v>46</v>
      </c>
      <c r="AE7" s="23" t="s">
        <v>47</v>
      </c>
      <c r="AF7" s="23" t="s">
        <v>48</v>
      </c>
      <c r="AG7" s="23" t="s">
        <v>49</v>
      </c>
      <c r="AH7" s="23" t="s">
        <v>50</v>
      </c>
      <c r="AI7" s="23" t="s">
        <v>51</v>
      </c>
      <c r="AJ7" s="23" t="s">
        <v>52</v>
      </c>
      <c r="AK7" s="23" t="s">
        <v>68</v>
      </c>
      <c r="AL7" s="23" t="s">
        <v>69</v>
      </c>
      <c r="AM7" s="23" t="s">
        <v>70</v>
      </c>
      <c r="AN7" s="23" t="s">
        <v>71</v>
      </c>
      <c r="AO7" s="23" t="s">
        <v>53</v>
      </c>
      <c r="AP7" s="23" t="s">
        <v>54</v>
      </c>
      <c r="AQ7" s="23" t="s">
        <v>55</v>
      </c>
      <c r="AR7" s="23" t="s">
        <v>56</v>
      </c>
      <c r="AS7" s="23" t="s">
        <v>57</v>
      </c>
      <c r="AT7" s="23" t="s">
        <v>58</v>
      </c>
      <c r="AU7" s="23" t="s">
        <v>59</v>
      </c>
      <c r="AV7" s="23" t="s">
        <v>60</v>
      </c>
      <c r="AW7" s="23" t="s">
        <v>61</v>
      </c>
      <c r="AX7" s="23" t="s">
        <v>62</v>
      </c>
      <c r="AY7" s="23" t="s">
        <v>3</v>
      </c>
      <c r="AZ7" s="23" t="s">
        <v>4</v>
      </c>
      <c r="BA7" s="23" t="s">
        <v>5</v>
      </c>
      <c r="BB7" s="23" t="s">
        <v>6</v>
      </c>
      <c r="BC7" s="21" t="s">
        <v>7</v>
      </c>
    </row>
    <row r="8" spans="1:55">
      <c r="A8" s="30" t="s">
        <v>16</v>
      </c>
      <c r="B8" s="31">
        <v>42398</v>
      </c>
      <c r="C8" s="32">
        <f>_xll.GURUF($A8,"price",B8)</f>
        <v>4.62</v>
      </c>
      <c r="D8" s="32">
        <v>4.33</v>
      </c>
      <c r="E8" s="32">
        <f>_xll.GURUF($A8,"price")</f>
        <v>22.81</v>
      </c>
      <c r="F8" s="33">
        <f>E8/D8-1</f>
        <v>4.2678983833718238</v>
      </c>
      <c r="G8" s="34">
        <f ca="1">(E8/D8)^(365/(TODAY()-B8))-1</f>
        <v>0.70876930349169376</v>
      </c>
      <c r="H8" s="32">
        <v>100</v>
      </c>
      <c r="I8" s="35">
        <f t="shared" ref="I8:I17" si="0">H8*E8</f>
        <v>2281</v>
      </c>
      <c r="J8" s="36">
        <f t="shared" ref="J8:J17" si="1">H8*(E8-D8)</f>
        <v>1847.9999999999998</v>
      </c>
      <c r="L8" s="7">
        <f>_xll.GURUF($A8,L$7)</f>
        <v>96.91</v>
      </c>
      <c r="M8">
        <f>_xll.GURUF($A8,M$7)</f>
        <v>80.95</v>
      </c>
      <c r="N8">
        <f>_xll.GURUF($A8,N$7)</f>
        <v>51.48</v>
      </c>
      <c r="O8" s="8">
        <f>_xll.GURUF($A8,O$7)</f>
        <v>44.86</v>
      </c>
      <c r="P8" s="7">
        <f>_xll.GURUF($A8,P$7)</f>
        <v>5.62</v>
      </c>
      <c r="Q8">
        <f>_xll.GURUF($A8,Q$7)</f>
        <v>5.29</v>
      </c>
      <c r="R8">
        <f>_xll.GURUF($A8,R$7)</f>
        <v>10.28</v>
      </c>
      <c r="S8">
        <f>_xll.GURUF($A8,S$7)</f>
        <v>0</v>
      </c>
      <c r="T8">
        <f>_xll.GURUF($A8,T$7)</f>
        <v>5.29</v>
      </c>
      <c r="U8">
        <f>_xll.GURUF($A8,U$7)</f>
        <v>18.7</v>
      </c>
      <c r="V8" s="8">
        <f>_xll.GURUF($A8,V$7)</f>
        <v>8.4</v>
      </c>
      <c r="W8">
        <f>_xll.GURUF($A8,W$7)</f>
        <v>32.5</v>
      </c>
      <c r="X8">
        <f>_xll.GURUF($A8,X$7)</f>
        <v>3.55</v>
      </c>
      <c r="Y8">
        <f>_xll.GURUF($A8,Y$7)</f>
        <v>25.3</v>
      </c>
      <c r="Z8">
        <f>_xll.GURUF($A8,Z$7)</f>
        <v>13.42</v>
      </c>
      <c r="AA8">
        <f>_xll.GURUF($A8,AA$7)</f>
        <v>32.5</v>
      </c>
      <c r="AB8" s="8">
        <f>_xll.GURUF($A8,AB$7)</f>
        <v>1.26</v>
      </c>
      <c r="AC8" s="7">
        <f>_xll.GURUF($A8,AC$7)</f>
        <v>0</v>
      </c>
      <c r="AD8">
        <f>_xll.GURUF($A8,AD$7)</f>
        <v>347.6</v>
      </c>
      <c r="AE8">
        <f>_xll.GURUF($A8,AE$7)</f>
        <v>0</v>
      </c>
      <c r="AF8">
        <f>_xll.GURUF($A8,AF$7)</f>
        <v>0</v>
      </c>
      <c r="AG8">
        <f>_xll.GURUF($A8,AG$7)</f>
        <v>0</v>
      </c>
      <c r="AH8">
        <f>_xll.GURUF($A8,AH$7)</f>
        <v>164.1</v>
      </c>
      <c r="AI8">
        <f>_xll.GURUF($A8,AI$7)</f>
        <v>0</v>
      </c>
      <c r="AJ8">
        <f>_xll.GURUF($A8,AJ$7)</f>
        <v>0</v>
      </c>
      <c r="AK8">
        <f>_xll.GURUF($A8,AK$7)</f>
        <v>0</v>
      </c>
      <c r="AL8">
        <f>_xll.GURUF($A8,AL$7)</f>
        <v>351</v>
      </c>
      <c r="AM8">
        <f>_xll.GURUF($A8,AM$7)</f>
        <v>0</v>
      </c>
      <c r="AN8">
        <f>_xll.GURUF($A8,AN$7)</f>
        <v>0</v>
      </c>
      <c r="AO8">
        <f>_xll.GURUF($A8,AO$7)</f>
        <v>0</v>
      </c>
      <c r="AP8">
        <f>_xll.GURUF($A8,AP$7)</f>
        <v>172.2</v>
      </c>
      <c r="AQ8">
        <f>_xll.GURUF($A8,AQ$7)</f>
        <v>0</v>
      </c>
      <c r="AR8">
        <f>_xll.GURUF($A8,AR$7)</f>
        <v>0</v>
      </c>
      <c r="AS8">
        <f>_xll.GURUF($A8,AS$7)</f>
        <v>-3.3</v>
      </c>
      <c r="AT8">
        <f>_xll.GURUF($A8,AT$7)</f>
        <v>88.3</v>
      </c>
      <c r="AU8">
        <f>_xll.GURUF($A8,AU$7)</f>
        <v>148.5</v>
      </c>
      <c r="AV8">
        <f>_xll.GURUF($A8,AV$7)</f>
        <v>90.7</v>
      </c>
      <c r="AW8">
        <f>_xll.GURUF($A8,AW$7)</f>
        <v>0</v>
      </c>
      <c r="AX8">
        <f>_xll.GURUF($A8,AX$7)</f>
        <v>173</v>
      </c>
      <c r="AY8">
        <f>_xll.GURUF($A8,AY$7)</f>
        <v>169.59</v>
      </c>
      <c r="AZ8">
        <f>_xll.GURUF($A8,AZ$7)</f>
        <v>462.16</v>
      </c>
      <c r="BA8">
        <f>_xll.GURUF($A8,BA$7)</f>
        <v>74.39</v>
      </c>
      <c r="BB8">
        <f>_xll.GURUF($A8,BB$7)</f>
        <v>48.98</v>
      </c>
      <c r="BC8" s="8">
        <f>_xll.GURUF($A8,BC$7)</f>
        <v>37.53</v>
      </c>
    </row>
    <row r="9" spans="1:55">
      <c r="A9" s="12" t="s">
        <v>17</v>
      </c>
      <c r="B9" s="13">
        <v>42398</v>
      </c>
      <c r="C9">
        <f>_xll.GURUF($A9,"price",B8)</f>
        <v>14.14</v>
      </c>
      <c r="D9">
        <v>13.72</v>
      </c>
      <c r="E9">
        <f>_xll.GURUF($A9,"price")</f>
        <v>28.84</v>
      </c>
      <c r="F9" s="2">
        <f t="shared" ref="F9:F17" si="2">E9/D9-1</f>
        <v>1.1020408163265305</v>
      </c>
      <c r="G9" s="26">
        <f t="shared" ref="G9:G17" ca="1" si="3">(E9/D9)^(365/(TODAY()-B9))-1</f>
        <v>0.27066719508141746</v>
      </c>
      <c r="H9">
        <v>100</v>
      </c>
      <c r="I9" s="6">
        <f t="shared" si="0"/>
        <v>2884</v>
      </c>
      <c r="J9" s="14">
        <f t="shared" si="1"/>
        <v>1512</v>
      </c>
      <c r="L9" s="7">
        <f>_xll.GURUF($A9,L$7)</f>
        <v>0</v>
      </c>
      <c r="M9">
        <f>_xll.GURUF($A9,M$7)</f>
        <v>30.85</v>
      </c>
      <c r="N9">
        <f>_xll.GURUF($A9,N$7)</f>
        <v>0</v>
      </c>
      <c r="O9" s="8">
        <f>_xll.GURUF($A9,O$7)</f>
        <v>43.31</v>
      </c>
      <c r="P9" s="7">
        <f>_xll.GURUF($A9,P$7)</f>
        <v>1.62</v>
      </c>
      <c r="Q9">
        <f>_xll.GURUF($A9,Q$7)</f>
        <v>1.1599999999999999</v>
      </c>
      <c r="R9">
        <f>_xll.GURUF($A9,R$7)</f>
        <v>11.14</v>
      </c>
      <c r="S9">
        <f>_xll.GURUF($A9,S$7)</f>
        <v>0</v>
      </c>
      <c r="T9">
        <f>_xll.GURUF($A9,T$7)</f>
        <v>1.1599999999999999</v>
      </c>
      <c r="U9">
        <f>_xll.GURUF($A9,U$7)</f>
        <v>7.74</v>
      </c>
      <c r="V9" s="8">
        <f>_xll.GURUF($A9,V$7)</f>
        <v>3.26</v>
      </c>
      <c r="W9">
        <f>_xll.GURUF($A9,W$7)</f>
        <v>33.049999999999997</v>
      </c>
      <c r="X9">
        <f>_xll.GURUF($A9,X$7)</f>
        <v>12.05</v>
      </c>
      <c r="Y9">
        <f>_xll.GURUF($A9,Y$7)</f>
        <v>33.049999999999997</v>
      </c>
      <c r="Z9">
        <f>_xll.GURUF($A9,Z$7)</f>
        <v>22.66</v>
      </c>
      <c r="AA9">
        <f>_xll.GURUF($A9,AA$7)</f>
        <v>33.049999999999997</v>
      </c>
      <c r="AB9" s="8">
        <f>_xll.GURUF($A9,AB$7)</f>
        <v>10.99</v>
      </c>
      <c r="AC9" s="7">
        <f>_xll.GURUF($A9,AC$7)</f>
        <v>1.5</v>
      </c>
      <c r="AD9">
        <f>_xll.GURUF($A9,AD$7)</f>
        <v>5.6</v>
      </c>
      <c r="AE9">
        <f>_xll.GURUF($A9,AE$7)</f>
        <v>3.7</v>
      </c>
      <c r="AF9">
        <f>_xll.GURUF($A9,AF$7)</f>
        <v>4</v>
      </c>
      <c r="AG9">
        <f>_xll.GURUF($A9,AG$7)</f>
        <v>0</v>
      </c>
      <c r="AH9">
        <f>_xll.GURUF($A9,AH$7)</f>
        <v>300.10000000000002</v>
      </c>
      <c r="AI9">
        <f>_xll.GURUF($A9,AI$7)</f>
        <v>16.100000000000001</v>
      </c>
      <c r="AJ9">
        <f>_xll.GURUF($A9,AJ$7)</f>
        <v>-17.7</v>
      </c>
      <c r="AK9">
        <f>_xll.GURUF($A9,AK$7)</f>
        <v>0</v>
      </c>
      <c r="AL9">
        <f>_xll.GURUF($A9,AL$7)</f>
        <v>67.3</v>
      </c>
      <c r="AM9">
        <f>_xll.GURUF($A9,AM$7)</f>
        <v>25.8</v>
      </c>
      <c r="AN9">
        <f>_xll.GURUF($A9,AN$7)</f>
        <v>30.8</v>
      </c>
      <c r="AO9">
        <f>_xll.GURUF($A9,AO$7)</f>
        <v>0</v>
      </c>
      <c r="AP9">
        <f>_xll.GURUF($A9,AP$7)</f>
        <v>0</v>
      </c>
      <c r="AQ9">
        <f>_xll.GURUF($A9,AQ$7)</f>
        <v>0</v>
      </c>
      <c r="AR9">
        <f>_xll.GURUF($A9,AR$7)</f>
        <v>0</v>
      </c>
      <c r="AS9">
        <f>_xll.GURUF($A9,AS$7)</f>
        <v>-5.7</v>
      </c>
      <c r="AT9">
        <f>_xll.GURUF($A9,AT$7)</f>
        <v>10</v>
      </c>
      <c r="AU9">
        <f>_xll.GURUF($A9,AU$7)</f>
        <v>6.8</v>
      </c>
      <c r="AV9">
        <f>_xll.GURUF($A9,AV$7)</f>
        <v>2.9</v>
      </c>
      <c r="AW9">
        <f>_xll.GURUF($A9,AW$7)</f>
        <v>0</v>
      </c>
      <c r="AX9">
        <f>_xll.GURUF($A9,AX$7)</f>
        <v>0</v>
      </c>
      <c r="AY9">
        <f>_xll.GURUF($A9,AY$7)</f>
        <v>0</v>
      </c>
      <c r="AZ9">
        <f>_xll.GURUF($A9,AZ$7)</f>
        <v>0</v>
      </c>
      <c r="BA9">
        <f>_xll.GURUF($A9,BA$7)</f>
        <v>0</v>
      </c>
      <c r="BB9">
        <f>_xll.GURUF($A9,BB$7)</f>
        <v>0</v>
      </c>
      <c r="BC9" s="8">
        <f>_xll.GURUF($A9,BC$7)</f>
        <v>10.4</v>
      </c>
    </row>
    <row r="10" spans="1:55">
      <c r="A10" s="15" t="s">
        <v>18</v>
      </c>
      <c r="B10" s="13">
        <v>42398</v>
      </c>
      <c r="C10">
        <f>_xll.GURUF($A10,"price",B8)</f>
        <v>185.29</v>
      </c>
      <c r="D10">
        <f>C10</f>
        <v>185.29</v>
      </c>
      <c r="E10">
        <f>_xll.GURUF($A10,"price")</f>
        <v>277.33999999999997</v>
      </c>
      <c r="F10" s="2">
        <f t="shared" si="2"/>
        <v>0.49678881752927828</v>
      </c>
      <c r="G10" s="26">
        <f t="shared" ca="1" si="3"/>
        <v>0.13888124061116103</v>
      </c>
      <c r="H10">
        <v>100</v>
      </c>
      <c r="I10" s="6">
        <f t="shared" si="0"/>
        <v>27733.999999999996</v>
      </c>
      <c r="J10" s="14">
        <f t="shared" si="1"/>
        <v>9204.9999999999982</v>
      </c>
      <c r="L10" s="7">
        <f>_xll.GURUF($A10,L$7)</f>
        <v>0</v>
      </c>
      <c r="M10">
        <f>_xll.GURUF($A10,M$7)</f>
        <v>0</v>
      </c>
      <c r="N10">
        <f>_xll.GURUF($A10,N$7)</f>
        <v>0</v>
      </c>
      <c r="O10" s="8">
        <f>_xll.GURUF($A10,O$7)</f>
        <v>0</v>
      </c>
      <c r="P10" s="7">
        <f>_xll.GURUF($A10,P$7)</f>
        <v>0</v>
      </c>
      <c r="Q10">
        <f>_xll.GURUF($A10,Q$7)</f>
        <v>3.04</v>
      </c>
      <c r="R10">
        <f>_xll.GURUF($A10,R$7)</f>
        <v>18.399999999999999</v>
      </c>
      <c r="S10">
        <f>_xll.GURUF($A10,S$7)</f>
        <v>0</v>
      </c>
      <c r="T10">
        <f>_xll.GURUF($A10,T$7)</f>
        <v>3.04</v>
      </c>
      <c r="U10">
        <f>_xll.GURUF($A10,U$7)</f>
        <v>0</v>
      </c>
      <c r="V10" s="8">
        <f>_xll.GURUF($A10,V$7)</f>
        <v>0</v>
      </c>
      <c r="W10">
        <f>_xll.GURUF($A10,W$7)</f>
        <v>293.58</v>
      </c>
      <c r="X10">
        <f>_xll.GURUF($A10,X$7)</f>
        <v>189.76</v>
      </c>
      <c r="Y10">
        <f>_xll.GURUF($A10,Y$7)</f>
        <v>293.58</v>
      </c>
      <c r="Z10">
        <f>_xll.GURUF($A10,Z$7)</f>
        <v>234.34</v>
      </c>
      <c r="AA10">
        <f>_xll.GURUF($A10,AA$7)</f>
        <v>293.58</v>
      </c>
      <c r="AB10" s="8">
        <f>_xll.GURUF($A10,AB$7)</f>
        <v>167.58</v>
      </c>
      <c r="AC10" s="7">
        <f>_xll.GURUF($A10,AC$7)</f>
        <v>0</v>
      </c>
      <c r="AD10">
        <f>_xll.GURUF($A10,AD$7)</f>
        <v>0</v>
      </c>
      <c r="AE10">
        <f>_xll.GURUF($A10,AE$7)</f>
        <v>0</v>
      </c>
      <c r="AF10">
        <f>_xll.GURUF($A10,AF$7)</f>
        <v>0</v>
      </c>
      <c r="AG10">
        <f>_xll.GURUF($A10,AG$7)</f>
        <v>0</v>
      </c>
      <c r="AH10">
        <f>_xll.GURUF($A10,AH$7)</f>
        <v>0</v>
      </c>
      <c r="AI10">
        <f>_xll.GURUF($A10,AI$7)</f>
        <v>0</v>
      </c>
      <c r="AJ10">
        <f>_xll.GURUF($A10,AJ$7)</f>
        <v>0</v>
      </c>
      <c r="AK10">
        <f>_xll.GURUF($A10,AK$7)</f>
        <v>0</v>
      </c>
      <c r="AL10">
        <f>_xll.GURUF($A10,AL$7)</f>
        <v>0</v>
      </c>
      <c r="AM10">
        <f>_xll.GURUF($A10,AM$7)</f>
        <v>0</v>
      </c>
      <c r="AN10">
        <f>_xll.GURUF($A10,AN$7)</f>
        <v>0</v>
      </c>
      <c r="AO10">
        <f>_xll.GURUF($A10,AO$7)</f>
        <v>0</v>
      </c>
      <c r="AP10">
        <f>_xll.GURUF($A10,AP$7)</f>
        <v>0</v>
      </c>
      <c r="AQ10">
        <f>_xll.GURUF($A10,AQ$7)</f>
        <v>0</v>
      </c>
      <c r="AR10">
        <f>_xll.GURUF($A10,AR$7)</f>
        <v>0</v>
      </c>
      <c r="AS10">
        <f>_xll.GURUF($A10,AS$7)</f>
        <v>0</v>
      </c>
      <c r="AT10">
        <f>_xll.GURUF($A10,AT$7)</f>
        <v>0</v>
      </c>
      <c r="AU10">
        <f>_xll.GURUF($A10,AU$7)</f>
        <v>0</v>
      </c>
      <c r="AV10">
        <f>_xll.GURUF($A10,AV$7)</f>
        <v>0</v>
      </c>
      <c r="AW10">
        <f>_xll.GURUF($A10,AW$7)</f>
        <v>0</v>
      </c>
      <c r="AX10">
        <f>_xll.GURUF($A10,AX$7)</f>
        <v>0</v>
      </c>
      <c r="AY10">
        <f>_xll.GURUF($A10,AY$7)</f>
        <v>0</v>
      </c>
      <c r="AZ10">
        <f>_xll.GURUF($A10,AZ$7)</f>
        <v>0</v>
      </c>
      <c r="BA10">
        <f>_xll.GURUF($A10,BA$7)</f>
        <v>0</v>
      </c>
      <c r="BB10">
        <f>_xll.GURUF($A10,BB$7)</f>
        <v>0</v>
      </c>
      <c r="BC10" s="8">
        <f>_xll.GURUF($A10,BC$7)</f>
        <v>0</v>
      </c>
    </row>
    <row r="11" spans="1:55">
      <c r="A11" s="12" t="s">
        <v>19</v>
      </c>
      <c r="B11" s="13">
        <v>42396</v>
      </c>
      <c r="C11">
        <f>_xll.GURUF($A11,"price",B11)</f>
        <v>5.32</v>
      </c>
      <c r="D11">
        <v>5.55</v>
      </c>
      <c r="E11">
        <f>_xll.GURUF($A11,"price")</f>
        <v>5.41</v>
      </c>
      <c r="F11" s="2">
        <f t="shared" si="2"/>
        <v>-2.522522522522519E-2</v>
      </c>
      <c r="G11" s="26">
        <f t="shared" ca="1" si="3"/>
        <v>-8.1896708399948892E-3</v>
      </c>
      <c r="H11">
        <v>100</v>
      </c>
      <c r="I11" s="6">
        <f t="shared" si="0"/>
        <v>541</v>
      </c>
      <c r="J11" s="14">
        <f t="shared" si="1"/>
        <v>-13.999999999999968</v>
      </c>
      <c r="L11" s="7">
        <f>_xll.GURUF($A11,L$7)</f>
        <v>45.58</v>
      </c>
      <c r="M11">
        <f>_xll.GURUF($A11,M$7)</f>
        <v>-1.52</v>
      </c>
      <c r="N11">
        <f>_xll.GURUF($A11,N$7)</f>
        <v>20.440000000000001</v>
      </c>
      <c r="O11" s="8">
        <f>_xll.GURUF($A11,O$7)</f>
        <v>-6.69</v>
      </c>
      <c r="P11" s="7">
        <f>_xll.GURUF($A11,P$7)</f>
        <v>0.48</v>
      </c>
      <c r="Q11">
        <f>_xll.GURUF($A11,Q$7)</f>
        <v>0.48</v>
      </c>
      <c r="R11">
        <f>_xll.GURUF($A11,R$7)</f>
        <v>0</v>
      </c>
      <c r="S11">
        <f>_xll.GURUF($A11,S$7)</f>
        <v>0</v>
      </c>
      <c r="T11">
        <f>_xll.GURUF($A11,T$7)</f>
        <v>0.48</v>
      </c>
      <c r="U11">
        <f>_xll.GURUF($A11,U$7)</f>
        <v>0</v>
      </c>
      <c r="V11" s="8">
        <f>_xll.GURUF($A11,V$7)</f>
        <v>0.76</v>
      </c>
      <c r="W11">
        <f>_xll.GURUF($A11,W$7)</f>
        <v>17.079999999999998</v>
      </c>
      <c r="X11">
        <f>_xll.GURUF($A11,X$7)</f>
        <v>4.74</v>
      </c>
      <c r="Y11">
        <f>_xll.GURUF($A11,Y$7)</f>
        <v>14.57</v>
      </c>
      <c r="Z11">
        <f>_xll.GURUF($A11,Z$7)</f>
        <v>4.74</v>
      </c>
      <c r="AA11">
        <f>_xll.GURUF($A11,AA$7)</f>
        <v>58.09</v>
      </c>
      <c r="AB11" s="8">
        <f>_xll.GURUF($A11,AB$7)</f>
        <v>3.4</v>
      </c>
      <c r="AC11" s="7">
        <f>_xll.GURUF($A11,AC$7)</f>
        <v>26</v>
      </c>
      <c r="AD11">
        <f>_xll.GURUF($A11,AD$7)</f>
        <v>-3.1</v>
      </c>
      <c r="AE11">
        <f>_xll.GURUF($A11,AE$7)</f>
        <v>-10</v>
      </c>
      <c r="AF11">
        <f>_xll.GURUF($A11,AF$7)</f>
        <v>-5.4</v>
      </c>
      <c r="AG11">
        <f>_xll.GURUF($A11,AG$7)</f>
        <v>5.3</v>
      </c>
      <c r="AH11">
        <f>_xll.GURUF($A11,AH$7)</f>
        <v>0</v>
      </c>
      <c r="AI11">
        <f>_xll.GURUF($A11,AI$7)</f>
        <v>48.8</v>
      </c>
      <c r="AJ11">
        <f>_xll.GURUF($A11,AJ$7)</f>
        <v>52.3</v>
      </c>
      <c r="AK11">
        <f>_xll.GURUF($A11,AK$7)</f>
        <v>0</v>
      </c>
      <c r="AL11">
        <f>_xll.GURUF($A11,AL$7)</f>
        <v>-121.2</v>
      </c>
      <c r="AM11">
        <f>_xll.GURUF($A11,AM$7)</f>
        <v>29.2</v>
      </c>
      <c r="AN11">
        <f>_xll.GURUF($A11,AN$7)</f>
        <v>0</v>
      </c>
      <c r="AO11">
        <f>_xll.GURUF($A11,AO$7)</f>
        <v>39.1</v>
      </c>
      <c r="AP11">
        <f>_xll.GURUF($A11,AP$7)</f>
        <v>-1</v>
      </c>
      <c r="AQ11">
        <f>_xll.GURUF($A11,AQ$7)</f>
        <v>-17.399999999999999</v>
      </c>
      <c r="AR11">
        <f>_xll.GURUF($A11,AR$7)</f>
        <v>-29.6</v>
      </c>
      <c r="AS11">
        <f>_xll.GURUF($A11,AS$7)</f>
        <v>31.4</v>
      </c>
      <c r="AT11">
        <f>_xll.GURUF($A11,AT$7)</f>
        <v>38.799999999999997</v>
      </c>
      <c r="AU11">
        <f>_xll.GURUF($A11,AU$7)</f>
        <v>7.6</v>
      </c>
      <c r="AV11">
        <f>_xll.GURUF($A11,AV$7)</f>
        <v>-15</v>
      </c>
      <c r="AW11">
        <f>_xll.GURUF($A11,AW$7)</f>
        <v>56.1</v>
      </c>
      <c r="AX11">
        <f>_xll.GURUF($A11,AX$7)</f>
        <v>28</v>
      </c>
      <c r="AY11">
        <f>_xll.GURUF($A11,AY$7)</f>
        <v>45.97</v>
      </c>
      <c r="AZ11">
        <f>_xll.GURUF($A11,AZ$7)</f>
        <v>123.67</v>
      </c>
      <c r="BA11">
        <f>_xll.GURUF($A11,BA$7)</f>
        <v>-275.83999999999997</v>
      </c>
      <c r="BB11">
        <f>_xll.GURUF($A11,BB$7)</f>
        <v>-92.61</v>
      </c>
      <c r="BC11" s="8">
        <f>_xll.GURUF($A11,BC$7)</f>
        <v>26.4</v>
      </c>
    </row>
    <row r="12" spans="1:55">
      <c r="A12" s="12" t="s">
        <v>20</v>
      </c>
      <c r="B12" s="13">
        <v>42396</v>
      </c>
      <c r="C12">
        <f>_xll.GURUF($A12,"price",B11)</f>
        <v>4.7699999999999996</v>
      </c>
      <c r="D12">
        <v>4.62</v>
      </c>
      <c r="E12">
        <f>_xll.GURUF($A12,"price")</f>
        <v>12.14</v>
      </c>
      <c r="F12" s="2">
        <f t="shared" si="2"/>
        <v>1.6277056277056277</v>
      </c>
      <c r="G12" s="26">
        <f t="shared" ca="1" si="3"/>
        <v>0.36473692259423829</v>
      </c>
      <c r="H12">
        <v>100</v>
      </c>
      <c r="I12" s="6">
        <f t="shared" si="0"/>
        <v>1214</v>
      </c>
      <c r="J12" s="14">
        <f t="shared" si="1"/>
        <v>752</v>
      </c>
      <c r="L12" s="7">
        <f>_xll.GURUF($A12,L$7)</f>
        <v>52.18</v>
      </c>
      <c r="M12">
        <f>_xll.GURUF($A12,M$7)</f>
        <v>6.77</v>
      </c>
      <c r="N12">
        <f>_xll.GURUF($A12,N$7)</f>
        <v>21.4</v>
      </c>
      <c r="O12" s="8">
        <f>_xll.GURUF($A12,O$7)</f>
        <v>-26.6</v>
      </c>
      <c r="P12" s="7">
        <f>_xll.GURUF($A12,P$7)</f>
        <v>1.27</v>
      </c>
      <c r="Q12">
        <f>_xll.GURUF($A12,Q$7)</f>
        <v>1.28</v>
      </c>
      <c r="R12">
        <f>_xll.GURUF($A12,R$7)</f>
        <v>36.04</v>
      </c>
      <c r="S12">
        <f>_xll.GURUF($A12,S$7)</f>
        <v>0</v>
      </c>
      <c r="T12">
        <f>_xll.GURUF($A12,T$7)</f>
        <v>1.28</v>
      </c>
      <c r="U12">
        <f>_xll.GURUF($A12,U$7)</f>
        <v>0</v>
      </c>
      <c r="V12" s="8">
        <f>_xll.GURUF($A12,V$7)</f>
        <v>2.36</v>
      </c>
      <c r="W12">
        <f>_xll.GURUF($A12,W$7)</f>
        <v>20.8</v>
      </c>
      <c r="X12">
        <f>_xll.GURUF($A12,X$7)</f>
        <v>5.36</v>
      </c>
      <c r="Y12">
        <f>_xll.GURUF($A12,Y$7)</f>
        <v>20.8</v>
      </c>
      <c r="Z12">
        <f>_xll.GURUF($A12,Z$7)</f>
        <v>9.89</v>
      </c>
      <c r="AA12">
        <f>_xll.GURUF($A12,AA$7)</f>
        <v>26.79</v>
      </c>
      <c r="AB12" s="8">
        <f>_xll.GURUF($A12,AB$7)</f>
        <v>2.5299999999999998</v>
      </c>
      <c r="AC12" s="7">
        <f>_xll.GURUF($A12,AC$7)</f>
        <v>0</v>
      </c>
      <c r="AD12">
        <f>_xll.GURUF($A12,AD$7)</f>
        <v>6.8</v>
      </c>
      <c r="AE12">
        <f>_xll.GURUF($A12,AE$7)</f>
        <v>-3.4</v>
      </c>
      <c r="AF12">
        <f>_xll.GURUF($A12,AF$7)</f>
        <v>-15.5</v>
      </c>
      <c r="AG12">
        <f>_xll.GURUF($A12,AG$7)</f>
        <v>0</v>
      </c>
      <c r="AH12">
        <f>_xll.GURUF($A12,AH$7)</f>
        <v>0</v>
      </c>
      <c r="AI12">
        <f>_xll.GURUF($A12,AI$7)</f>
        <v>-3.4</v>
      </c>
      <c r="AJ12">
        <f>_xll.GURUF($A12,AJ$7)</f>
        <v>14.6</v>
      </c>
      <c r="AK12">
        <f>_xll.GURUF($A12,AK$7)</f>
        <v>0</v>
      </c>
      <c r="AL12">
        <f>_xll.GURUF($A12,AL$7)</f>
        <v>0</v>
      </c>
      <c r="AM12">
        <f>_xll.GURUF($A12,AM$7)</f>
        <v>0</v>
      </c>
      <c r="AN12">
        <f>_xll.GURUF($A12,AN$7)</f>
        <v>0</v>
      </c>
      <c r="AO12">
        <f>_xll.GURUF($A12,AO$7)</f>
        <v>0</v>
      </c>
      <c r="AP12">
        <f>_xll.GURUF($A12,AP$7)</f>
        <v>72.8</v>
      </c>
      <c r="AQ12">
        <f>_xll.GURUF($A12,AQ$7)</f>
        <v>-14.4</v>
      </c>
      <c r="AR12">
        <f>_xll.GURUF($A12,AR$7)</f>
        <v>0</v>
      </c>
      <c r="AS12">
        <f>_xll.GURUF($A12,AS$7)</f>
        <v>0</v>
      </c>
      <c r="AT12">
        <f>_xll.GURUF($A12,AT$7)</f>
        <v>60.5</v>
      </c>
      <c r="AU12">
        <f>_xll.GURUF($A12,AU$7)</f>
        <v>10.199999999999999</v>
      </c>
      <c r="AV12">
        <f>_xll.GURUF($A12,AV$7)</f>
        <v>-20.3</v>
      </c>
      <c r="AW12">
        <f>_xll.GURUF($A12,AW$7)</f>
        <v>0</v>
      </c>
      <c r="AX12">
        <f>_xll.GURUF($A12,AX$7)</f>
        <v>80.099999999999994</v>
      </c>
      <c r="AY12">
        <f>_xll.GURUF($A12,AY$7)</f>
        <v>1493.15</v>
      </c>
      <c r="AZ12">
        <f>_xll.GURUF($A12,AZ$7)</f>
        <v>103.13</v>
      </c>
      <c r="BA12">
        <f>_xll.GURUF($A12,BA$7)</f>
        <v>-363.57</v>
      </c>
      <c r="BB12">
        <f>_xll.GURUF($A12,BB$7)</f>
        <v>-65.400000000000006</v>
      </c>
      <c r="BC12" s="8">
        <f>_xll.GURUF($A12,BC$7)</f>
        <v>20.81</v>
      </c>
    </row>
    <row r="13" spans="1:55">
      <c r="A13" s="15" t="s">
        <v>18</v>
      </c>
      <c r="B13" s="13">
        <v>42396</v>
      </c>
      <c r="C13">
        <f>_xll.GURUF($A13,"price",B11)</f>
        <v>179.94</v>
      </c>
      <c r="D13">
        <f>C13</f>
        <v>179.94</v>
      </c>
      <c r="E13">
        <f>_xll.GURUF($A13,"price")</f>
        <v>277.33999999999997</v>
      </c>
      <c r="F13" s="2">
        <f t="shared" si="2"/>
        <v>0.54129154162498594</v>
      </c>
      <c r="G13" s="26">
        <f t="shared" ca="1" si="3"/>
        <v>0.1494084429123681</v>
      </c>
      <c r="H13">
        <v>100</v>
      </c>
      <c r="I13" s="6">
        <f t="shared" si="0"/>
        <v>27733.999999999996</v>
      </c>
      <c r="J13" s="14">
        <f t="shared" si="1"/>
        <v>9739.9999999999982</v>
      </c>
      <c r="L13" s="7">
        <f>_xll.GURUF($A13,L$7)</f>
        <v>0</v>
      </c>
      <c r="M13">
        <f>_xll.GURUF($A13,M$7)</f>
        <v>0</v>
      </c>
      <c r="N13">
        <f>_xll.GURUF($A13,N$7)</f>
        <v>0</v>
      </c>
      <c r="O13" s="8">
        <f>_xll.GURUF($A13,O$7)</f>
        <v>0</v>
      </c>
      <c r="P13" s="7">
        <f>_xll.GURUF($A13,P$7)</f>
        <v>0</v>
      </c>
      <c r="Q13">
        <f>_xll.GURUF($A13,Q$7)</f>
        <v>3.04</v>
      </c>
      <c r="R13">
        <f>_xll.GURUF($A13,R$7)</f>
        <v>18.399999999999999</v>
      </c>
      <c r="S13">
        <f>_xll.GURUF($A13,S$7)</f>
        <v>0</v>
      </c>
      <c r="T13">
        <f>_xll.GURUF($A13,T$7)</f>
        <v>3.04</v>
      </c>
      <c r="U13">
        <f>_xll.GURUF($A13,U$7)</f>
        <v>0</v>
      </c>
      <c r="V13" s="8">
        <f>_xll.GURUF($A13,V$7)</f>
        <v>0</v>
      </c>
      <c r="W13">
        <f>_xll.GURUF($A13,W$7)</f>
        <v>293.58</v>
      </c>
      <c r="X13">
        <f>_xll.GURUF($A13,X$7)</f>
        <v>189.76</v>
      </c>
      <c r="Y13">
        <f>_xll.GURUF($A13,Y$7)</f>
        <v>293.58</v>
      </c>
      <c r="Z13">
        <f>_xll.GURUF($A13,Z$7)</f>
        <v>234.34</v>
      </c>
      <c r="AA13">
        <f>_xll.GURUF($A13,AA$7)</f>
        <v>293.58</v>
      </c>
      <c r="AB13" s="8">
        <f>_xll.GURUF($A13,AB$7)</f>
        <v>167.58</v>
      </c>
      <c r="AC13" s="7">
        <f>_xll.GURUF($A13,AC$7)</f>
        <v>0</v>
      </c>
      <c r="AD13">
        <f>_xll.GURUF($A13,AD$7)</f>
        <v>0</v>
      </c>
      <c r="AE13">
        <f>_xll.GURUF($A13,AE$7)</f>
        <v>0</v>
      </c>
      <c r="AF13">
        <f>_xll.GURUF($A13,AF$7)</f>
        <v>0</v>
      </c>
      <c r="AG13">
        <f>_xll.GURUF($A13,AG$7)</f>
        <v>0</v>
      </c>
      <c r="AH13">
        <f>_xll.GURUF($A13,AH$7)</f>
        <v>0</v>
      </c>
      <c r="AI13">
        <f>_xll.GURUF($A13,AI$7)</f>
        <v>0</v>
      </c>
      <c r="AJ13">
        <f>_xll.GURUF($A13,AJ$7)</f>
        <v>0</v>
      </c>
      <c r="AK13">
        <f>_xll.GURUF($A13,AK$7)</f>
        <v>0</v>
      </c>
      <c r="AL13">
        <f>_xll.GURUF($A13,AL$7)</f>
        <v>0</v>
      </c>
      <c r="AM13">
        <f>_xll.GURUF($A13,AM$7)</f>
        <v>0</v>
      </c>
      <c r="AN13">
        <f>_xll.GURUF($A13,AN$7)</f>
        <v>0</v>
      </c>
      <c r="AO13">
        <f>_xll.GURUF($A13,AO$7)</f>
        <v>0</v>
      </c>
      <c r="AP13">
        <f>_xll.GURUF($A13,AP$7)</f>
        <v>0</v>
      </c>
      <c r="AQ13">
        <f>_xll.GURUF($A13,AQ$7)</f>
        <v>0</v>
      </c>
      <c r="AR13">
        <f>_xll.GURUF($A13,AR$7)</f>
        <v>0</v>
      </c>
      <c r="AS13">
        <f>_xll.GURUF($A13,AS$7)</f>
        <v>0</v>
      </c>
      <c r="AT13">
        <f>_xll.GURUF($A13,AT$7)</f>
        <v>0</v>
      </c>
      <c r="AU13">
        <f>_xll.GURUF($A13,AU$7)</f>
        <v>0</v>
      </c>
      <c r="AV13">
        <f>_xll.GURUF($A13,AV$7)</f>
        <v>0</v>
      </c>
      <c r="AW13">
        <f>_xll.GURUF($A13,AW$7)</f>
        <v>0</v>
      </c>
      <c r="AX13">
        <f>_xll.GURUF($A13,AX$7)</f>
        <v>0</v>
      </c>
      <c r="AY13">
        <f>_xll.GURUF($A13,AY$7)</f>
        <v>0</v>
      </c>
      <c r="AZ13">
        <f>_xll.GURUF($A13,AZ$7)</f>
        <v>0</v>
      </c>
      <c r="BA13">
        <f>_xll.GURUF($A13,BA$7)</f>
        <v>0</v>
      </c>
      <c r="BB13">
        <f>_xll.GURUF($A13,BB$7)</f>
        <v>0</v>
      </c>
      <c r="BC13" s="8">
        <f>_xll.GURUF($A13,BC$7)</f>
        <v>0</v>
      </c>
    </row>
    <row r="14" spans="1:55">
      <c r="A14" s="12" t="s">
        <v>21</v>
      </c>
      <c r="B14" s="13">
        <v>42397</v>
      </c>
      <c r="C14">
        <f>_xll.GURUF($A14,"price",B14)</f>
        <v>4.91</v>
      </c>
      <c r="D14">
        <v>4.91</v>
      </c>
      <c r="E14">
        <f>_xll.GURUF($A14,"price")</f>
        <v>8.1999999999999993</v>
      </c>
      <c r="F14" s="2">
        <f t="shared" si="2"/>
        <v>0.67006109979633388</v>
      </c>
      <c r="G14" s="26">
        <f t="shared" ca="1" si="3"/>
        <v>0.17965231965998729</v>
      </c>
      <c r="H14">
        <v>100</v>
      </c>
      <c r="I14" s="6">
        <f t="shared" si="0"/>
        <v>819.99999999999989</v>
      </c>
      <c r="J14" s="14">
        <f t="shared" si="1"/>
        <v>328.99999999999989</v>
      </c>
      <c r="L14" s="7">
        <f>_xll.GURUF($A14,L$7)</f>
        <v>0</v>
      </c>
      <c r="M14">
        <f>_xll.GURUF($A14,M$7)</f>
        <v>0</v>
      </c>
      <c r="N14">
        <f>_xll.GURUF($A14,N$7)</f>
        <v>0</v>
      </c>
      <c r="O14" s="8">
        <f>_xll.GURUF($A14,O$7)</f>
        <v>2.69</v>
      </c>
      <c r="P14" s="7">
        <f>_xll.GURUF($A14,P$7)</f>
        <v>0</v>
      </c>
      <c r="Q14">
        <f>_xll.GURUF($A14,Q$7)</f>
        <v>0</v>
      </c>
      <c r="R14">
        <f>_xll.GURUF($A14,R$7)</f>
        <v>0</v>
      </c>
      <c r="S14">
        <f>_xll.GURUF($A14,S$7)</f>
        <v>0</v>
      </c>
      <c r="T14">
        <f>_xll.GURUF($A14,T$7)</f>
        <v>0</v>
      </c>
      <c r="U14">
        <f>_xll.GURUF($A14,U$7)</f>
        <v>0</v>
      </c>
      <c r="V14" s="8">
        <f>_xll.GURUF($A14,V$7)</f>
        <v>0</v>
      </c>
      <c r="W14">
        <f>_xll.GURUF($A14,W$7)</f>
        <v>19.239999999999998</v>
      </c>
      <c r="X14">
        <f>_xll.GURUF($A14,X$7)</f>
        <v>4.3099999999999996</v>
      </c>
      <c r="Y14">
        <f>_xll.GURUF($A14,Y$7)</f>
        <v>9.65</v>
      </c>
      <c r="Z14">
        <f>_xll.GURUF($A14,Z$7)</f>
        <v>4.84</v>
      </c>
      <c r="AA14">
        <f>_xll.GURUF($A14,AA$7)</f>
        <v>19.239999999999998</v>
      </c>
      <c r="AB14" s="8">
        <f>_xll.GURUF($A14,AB$7)</f>
        <v>4.3099999999999996</v>
      </c>
      <c r="AC14" s="7">
        <f>_xll.GURUF($A14,AC$7)</f>
        <v>0</v>
      </c>
      <c r="AD14">
        <f>_xll.GURUF($A14,AD$7)</f>
        <v>0</v>
      </c>
      <c r="AE14">
        <f>_xll.GURUF($A14,AE$7)</f>
        <v>0</v>
      </c>
      <c r="AF14">
        <f>_xll.GURUF($A14,AF$7)</f>
        <v>0</v>
      </c>
      <c r="AG14">
        <f>_xll.GURUF($A14,AG$7)</f>
        <v>0</v>
      </c>
      <c r="AH14">
        <f>_xll.GURUF($A14,AH$7)</f>
        <v>0</v>
      </c>
      <c r="AI14">
        <f>_xll.GURUF($A14,AI$7)</f>
        <v>0</v>
      </c>
      <c r="AJ14">
        <f>_xll.GURUF($A14,AJ$7)</f>
        <v>0</v>
      </c>
      <c r="AK14">
        <f>_xll.GURUF($A14,AK$7)</f>
        <v>0</v>
      </c>
      <c r="AL14">
        <f>_xll.GURUF($A14,AL$7)</f>
        <v>0</v>
      </c>
      <c r="AM14">
        <f>_xll.GURUF($A14,AM$7)</f>
        <v>0</v>
      </c>
      <c r="AN14">
        <f>_xll.GURUF($A14,AN$7)</f>
        <v>0</v>
      </c>
      <c r="AO14">
        <f>_xll.GURUF($A14,AO$7)</f>
        <v>0</v>
      </c>
      <c r="AP14">
        <f>_xll.GURUF($A14,AP$7)</f>
        <v>0</v>
      </c>
      <c r="AQ14">
        <f>_xll.GURUF($A14,AQ$7)</f>
        <v>0</v>
      </c>
      <c r="AR14">
        <f>_xll.GURUF($A14,AR$7)</f>
        <v>0</v>
      </c>
      <c r="AS14">
        <f>_xll.GURUF($A14,AS$7)</f>
        <v>0</v>
      </c>
      <c r="AT14">
        <f>_xll.GURUF($A14,AT$7)</f>
        <v>0</v>
      </c>
      <c r="AU14">
        <f>_xll.GURUF($A14,AU$7)</f>
        <v>0</v>
      </c>
      <c r="AV14">
        <f>_xll.GURUF($A14,AV$7)</f>
        <v>0</v>
      </c>
      <c r="AW14">
        <f>_xll.GURUF($A14,AW$7)</f>
        <v>0</v>
      </c>
      <c r="AX14">
        <f>_xll.GURUF($A14,AX$7)</f>
        <v>0</v>
      </c>
      <c r="AY14">
        <f>_xll.GURUF($A14,AY$7)</f>
        <v>0</v>
      </c>
      <c r="AZ14">
        <f>_xll.GURUF($A14,AZ$7)</f>
        <v>0</v>
      </c>
      <c r="BA14">
        <f>_xll.GURUF($A14,BA$7)</f>
        <v>0</v>
      </c>
      <c r="BB14">
        <f>_xll.GURUF($A14,BB$7)</f>
        <v>0</v>
      </c>
      <c r="BC14" s="8">
        <f>_xll.GURUF($A14,BC$7)</f>
        <v>0</v>
      </c>
    </row>
    <row r="15" spans="1:55">
      <c r="A15" s="12" t="s">
        <v>22</v>
      </c>
      <c r="B15" s="13">
        <v>42397</v>
      </c>
      <c r="C15">
        <f>_xll.GURUF($A15,"price",B14)</f>
        <v>15.29</v>
      </c>
      <c r="D15">
        <v>15.29</v>
      </c>
      <c r="E15">
        <f>_xll.GURUF($A15,"price")</f>
        <v>20</v>
      </c>
      <c r="F15" s="2">
        <f t="shared" si="2"/>
        <v>0.30804447351209951</v>
      </c>
      <c r="G15" s="26">
        <f t="shared" ca="1" si="3"/>
        <v>9.0361123729611359E-2</v>
      </c>
      <c r="H15">
        <v>100</v>
      </c>
      <c r="I15" s="6">
        <f t="shared" si="0"/>
        <v>2000</v>
      </c>
      <c r="J15" s="14">
        <f t="shared" si="1"/>
        <v>471.00000000000011</v>
      </c>
      <c r="L15" s="7">
        <f>_xll.GURUF($A15,L$7)</f>
        <v>52.5</v>
      </c>
      <c r="M15">
        <f>_xll.GURUF($A15,M$7)</f>
        <v>11.38</v>
      </c>
      <c r="N15">
        <f>_xll.GURUF($A15,N$7)</f>
        <v>28</v>
      </c>
      <c r="O15" s="8">
        <f>_xll.GURUF($A15,O$7)</f>
        <v>15.12</v>
      </c>
      <c r="P15" s="7">
        <f>_xll.GURUF($A15,P$7)</f>
        <v>4.99</v>
      </c>
      <c r="Q15">
        <f>_xll.GURUF($A15,Q$7)</f>
        <v>1.3</v>
      </c>
      <c r="R15">
        <f>_xll.GURUF($A15,R$7)</f>
        <v>30.27</v>
      </c>
      <c r="S15">
        <f>_xll.GURUF($A15,S$7)</f>
        <v>0</v>
      </c>
      <c r="T15">
        <f>_xll.GURUF($A15,T$7)</f>
        <v>1.3</v>
      </c>
      <c r="U15">
        <f>_xll.GURUF($A15,U$7)</f>
        <v>20.78</v>
      </c>
      <c r="V15" s="8">
        <f>_xll.GURUF($A15,V$7)</f>
        <v>3.13</v>
      </c>
      <c r="W15">
        <f>_xll.GURUF($A15,W$7)</f>
        <v>23.36</v>
      </c>
      <c r="X15">
        <f>_xll.GURUF($A15,X$7)</f>
        <v>14.62</v>
      </c>
      <c r="Y15">
        <f>_xll.GURUF($A15,Y$7)</f>
        <v>20</v>
      </c>
      <c r="Z15">
        <f>_xll.GURUF($A15,Z$7)</f>
        <v>14.62</v>
      </c>
      <c r="AA15">
        <f>_xll.GURUF($A15,AA$7)</f>
        <v>44.71</v>
      </c>
      <c r="AB15" s="8">
        <f>_xll.GURUF($A15,AB$7)</f>
        <v>11.2</v>
      </c>
      <c r="AC15" s="7">
        <f>_xll.GURUF($A15,AC$7)</f>
        <v>0</v>
      </c>
      <c r="AD15">
        <f>_xll.GURUF($A15,AD$7)</f>
        <v>0.6</v>
      </c>
      <c r="AE15">
        <f>_xll.GURUF($A15,AE$7)</f>
        <v>-1.1000000000000001</v>
      </c>
      <c r="AF15">
        <f>_xll.GURUF($A15,AF$7)</f>
        <v>2.1</v>
      </c>
      <c r="AG15">
        <f>_xll.GURUF($A15,AG$7)</f>
        <v>0</v>
      </c>
      <c r="AH15">
        <f>_xll.GURUF($A15,AH$7)</f>
        <v>52.2</v>
      </c>
      <c r="AI15">
        <f>_xll.GURUF($A15,AI$7)</f>
        <v>14.3</v>
      </c>
      <c r="AJ15">
        <f>_xll.GURUF($A15,AJ$7)</f>
        <v>3.4</v>
      </c>
      <c r="AK15">
        <f>_xll.GURUF($A15,AK$7)</f>
        <v>0</v>
      </c>
      <c r="AL15">
        <f>_xll.GURUF($A15,AL$7)</f>
        <v>6500</v>
      </c>
      <c r="AM15">
        <f>_xll.GURUF($A15,AM$7)</f>
        <v>87.6</v>
      </c>
      <c r="AN15">
        <f>_xll.GURUF($A15,AN$7)</f>
        <v>-35.5</v>
      </c>
      <c r="AO15">
        <f>_xll.GURUF($A15,AO$7)</f>
        <v>0</v>
      </c>
      <c r="AP15">
        <f>_xll.GURUF($A15,AP$7)</f>
        <v>8.1</v>
      </c>
      <c r="AQ15">
        <f>_xll.GURUF($A15,AQ$7)</f>
        <v>9</v>
      </c>
      <c r="AR15">
        <f>_xll.GURUF($A15,AR$7)</f>
        <v>-16.2</v>
      </c>
      <c r="AS15">
        <f>_xll.GURUF($A15,AS$7)</f>
        <v>-20.3</v>
      </c>
      <c r="AT15">
        <f>_xll.GURUF($A15,AT$7)</f>
        <v>3.9</v>
      </c>
      <c r="AU15">
        <f>_xll.GURUF($A15,AU$7)</f>
        <v>-0.9</v>
      </c>
      <c r="AV15">
        <f>_xll.GURUF($A15,AV$7)</f>
        <v>-16.8</v>
      </c>
      <c r="AW15">
        <f>_xll.GURUF($A15,AW$7)</f>
        <v>0</v>
      </c>
      <c r="AX15">
        <f>_xll.GURUF($A15,AX$7)</f>
        <v>7.5</v>
      </c>
      <c r="AY15">
        <f>_xll.GURUF($A15,AY$7)</f>
        <v>11.45</v>
      </c>
      <c r="AZ15">
        <f>_xll.GURUF($A15,AZ$7)</f>
        <v>16</v>
      </c>
      <c r="BA15">
        <f>_xll.GURUF($A15,BA$7)</f>
        <v>19.97</v>
      </c>
      <c r="BB15">
        <f>_xll.GURUF($A15,BB$7)</f>
        <v>-70.069999999999993</v>
      </c>
      <c r="BC15" s="8">
        <f>_xll.GURUF($A15,BC$7)</f>
        <v>161.63999999999999</v>
      </c>
    </row>
    <row r="16" spans="1:55">
      <c r="A16" s="12" t="s">
        <v>23</v>
      </c>
      <c r="B16" s="13">
        <v>42397</v>
      </c>
      <c r="C16">
        <f>_xll.GURUF($A16,"price",B$14)</f>
        <v>1.74</v>
      </c>
      <c r="D16">
        <v>1.74</v>
      </c>
      <c r="E16">
        <f>_xll.GURUF($A16,"price")</f>
        <v>3</v>
      </c>
      <c r="F16" s="2">
        <f t="shared" si="2"/>
        <v>0.72413793103448287</v>
      </c>
      <c r="G16" s="26">
        <f t="shared" ca="1" si="3"/>
        <v>0.19182507264786453</v>
      </c>
      <c r="H16">
        <v>100</v>
      </c>
      <c r="I16" s="6">
        <f t="shared" si="0"/>
        <v>300</v>
      </c>
      <c r="J16" s="14">
        <f t="shared" si="1"/>
        <v>126</v>
      </c>
      <c r="L16" s="7">
        <f>_xll.GURUF($A16,L$7)</f>
        <v>10.93</v>
      </c>
      <c r="M16">
        <f>_xll.GURUF($A16,M$7)</f>
        <v>-5.58</v>
      </c>
      <c r="N16">
        <f>_xll.GURUF($A16,N$7)</f>
        <v>9.84</v>
      </c>
      <c r="O16" s="8">
        <f>_xll.GURUF($A16,O$7)</f>
        <v>4.45</v>
      </c>
      <c r="P16" s="7">
        <f>_xll.GURUF($A16,P$7)</f>
        <v>0.75</v>
      </c>
      <c r="Q16">
        <f>_xll.GURUF($A16,Q$7)</f>
        <v>0.75</v>
      </c>
      <c r="R16">
        <f>_xll.GURUF($A16,R$7)</f>
        <v>0</v>
      </c>
      <c r="S16">
        <f>_xll.GURUF($A16,S$7)</f>
        <v>0</v>
      </c>
      <c r="T16">
        <f>_xll.GURUF($A16,T$7)</f>
        <v>0.75</v>
      </c>
      <c r="U16">
        <f>_xll.GURUF($A16,U$7)</f>
        <v>8.9</v>
      </c>
      <c r="V16" s="8">
        <f>_xll.GURUF($A16,V$7)</f>
        <v>0.4</v>
      </c>
      <c r="W16">
        <f>_xll.GURUF($A16,W$7)</f>
        <v>8.33</v>
      </c>
      <c r="X16">
        <f>_xll.GURUF($A16,X$7)</f>
        <v>1.07</v>
      </c>
      <c r="Y16">
        <f>_xll.GURUF($A16,Y$7)</f>
        <v>4.0999999999999996</v>
      </c>
      <c r="Z16">
        <f>_xll.GURUF($A16,Z$7)</f>
        <v>2.87</v>
      </c>
      <c r="AA16">
        <f>_xll.GURUF($A16,AA$7)</f>
        <v>20.78</v>
      </c>
      <c r="AB16" s="8">
        <f>_xll.GURUF($A16,AB$7)</f>
        <v>1.07</v>
      </c>
      <c r="AC16" s="7">
        <f>_xll.GURUF($A16,AC$7)</f>
        <v>0</v>
      </c>
      <c r="AD16">
        <f>_xll.GURUF($A16,AD$7)</f>
        <v>-20.2</v>
      </c>
      <c r="AE16">
        <f>_xll.GURUF($A16,AE$7)</f>
        <v>196.4</v>
      </c>
      <c r="AF16">
        <f>_xll.GURUF($A16,AF$7)</f>
        <v>0</v>
      </c>
      <c r="AG16">
        <f>_xll.GURUF($A16,AG$7)</f>
        <v>0</v>
      </c>
      <c r="AH16">
        <f>_xll.GURUF($A16,AH$7)</f>
        <v>0</v>
      </c>
      <c r="AI16">
        <f>_xll.GURUF($A16,AI$7)</f>
        <v>-27.4</v>
      </c>
      <c r="AJ16">
        <f>_xll.GURUF($A16,AJ$7)</f>
        <v>0</v>
      </c>
      <c r="AK16">
        <f>_xll.GURUF($A16,AK$7)</f>
        <v>0</v>
      </c>
      <c r="AL16">
        <f>_xll.GURUF($A16,AL$7)</f>
        <v>0</v>
      </c>
      <c r="AM16">
        <f>_xll.GURUF($A16,AM$7)</f>
        <v>-8.6</v>
      </c>
      <c r="AN16">
        <f>_xll.GURUF($A16,AN$7)</f>
        <v>0</v>
      </c>
      <c r="AO16">
        <f>_xll.GURUF($A16,AO$7)</f>
        <v>0</v>
      </c>
      <c r="AP16">
        <f>_xll.GURUF($A16,AP$7)</f>
        <v>0</v>
      </c>
      <c r="AQ16">
        <f>_xll.GURUF($A16,AQ$7)</f>
        <v>7.6</v>
      </c>
      <c r="AR16">
        <f>_xll.GURUF($A16,AR$7)</f>
        <v>0</v>
      </c>
      <c r="AS16">
        <f>_xll.GURUF($A16,AS$7)</f>
        <v>0</v>
      </c>
      <c r="AT16">
        <f>_xll.GURUF($A16,AT$7)</f>
        <v>0</v>
      </c>
      <c r="AU16">
        <f>_xll.GURUF($A16,AU$7)</f>
        <v>0.2</v>
      </c>
      <c r="AV16">
        <f>_xll.GURUF($A16,AV$7)</f>
        <v>0</v>
      </c>
      <c r="AW16">
        <f>_xll.GURUF($A16,AW$7)</f>
        <v>0</v>
      </c>
      <c r="AX16">
        <f>_xll.GURUF($A16,AX$7)</f>
        <v>0</v>
      </c>
      <c r="AY16">
        <f>_xll.GURUF($A16,AY$7)</f>
        <v>0</v>
      </c>
      <c r="AZ16">
        <f>_xll.GURUF($A16,AZ$7)</f>
        <v>-100</v>
      </c>
      <c r="BA16">
        <f>_xll.GURUF($A16,BA$7)</f>
        <v>172.92</v>
      </c>
      <c r="BB16">
        <f>_xll.GURUF($A16,BB$7)</f>
        <v>-83.31</v>
      </c>
      <c r="BC16" s="8">
        <f>_xll.GURUF($A16,BC$7)</f>
        <v>0</v>
      </c>
    </row>
    <row r="17" spans="1:55">
      <c r="A17" s="37" t="s">
        <v>24</v>
      </c>
      <c r="B17" s="38">
        <v>42397</v>
      </c>
      <c r="C17" s="10">
        <f>_xll.GURUF($A17,"price",B$14)</f>
        <v>5.63</v>
      </c>
      <c r="D17" s="10">
        <v>6.75</v>
      </c>
      <c r="E17" s="10">
        <f>_xll.GURUF($A17,"price")</f>
        <v>10.79</v>
      </c>
      <c r="F17" s="39">
        <f t="shared" si="2"/>
        <v>0.59851851851851845</v>
      </c>
      <c r="G17" s="40">
        <f t="shared" ca="1" si="3"/>
        <v>0.16313031814945522</v>
      </c>
      <c r="H17" s="10">
        <v>100</v>
      </c>
      <c r="I17" s="41">
        <f t="shared" si="0"/>
        <v>1079</v>
      </c>
      <c r="J17" s="42">
        <f t="shared" si="1"/>
        <v>403.99999999999989</v>
      </c>
      <c r="L17" s="9">
        <f>_xll.GURUF($A17,L$7)</f>
        <v>48.44</v>
      </c>
      <c r="M17" s="10">
        <f>_xll.GURUF($A17,M$7)</f>
        <v>45.94</v>
      </c>
      <c r="N17" s="10">
        <f>_xll.GURUF($A17,N$7)</f>
        <v>31.86</v>
      </c>
      <c r="O17" s="11">
        <f>_xll.GURUF($A17,O$7)</f>
        <v>-13.3</v>
      </c>
      <c r="P17" s="9">
        <f>_xll.GURUF($A17,P$7)</f>
        <v>0.65</v>
      </c>
      <c r="Q17" s="10">
        <f>_xll.GURUF($A17,Q$7)</f>
        <v>0.51</v>
      </c>
      <c r="R17" s="10">
        <f>_xll.GURUF($A17,R$7)</f>
        <v>3.08</v>
      </c>
      <c r="S17" s="10">
        <f>_xll.GURUF($A17,S$7)</f>
        <v>0.28999999999999998</v>
      </c>
      <c r="T17" s="10">
        <f>_xll.GURUF($A17,T$7)</f>
        <v>0.51</v>
      </c>
      <c r="U17" s="10">
        <f>_xll.GURUF($A17,U$7)</f>
        <v>0</v>
      </c>
      <c r="V17" s="11">
        <f>_xll.GURUF($A17,V$7)</f>
        <v>1.4</v>
      </c>
      <c r="W17" s="10">
        <f>_xll.GURUF($A17,W$7)</f>
        <v>18.63</v>
      </c>
      <c r="X17" s="10">
        <f>_xll.GURUF($A17,X$7)</f>
        <v>8.06</v>
      </c>
      <c r="Y17" s="10">
        <f>_xll.GURUF($A17,Y$7)</f>
        <v>18.37</v>
      </c>
      <c r="Z17" s="10">
        <f>_xll.GURUF($A17,Z$7)</f>
        <v>9.58</v>
      </c>
      <c r="AA17" s="10">
        <f>_xll.GURUF($A17,AA$7)</f>
        <v>40.29</v>
      </c>
      <c r="AB17" s="11">
        <f>_xll.GURUF($A17,AB$7)</f>
        <v>3.79</v>
      </c>
      <c r="AC17" s="9">
        <f>_xll.GURUF($A17,AC$7)</f>
        <v>8.3000000000000007</v>
      </c>
      <c r="AD17" s="10">
        <f>_xll.GURUF($A17,AD$7)</f>
        <v>25</v>
      </c>
      <c r="AE17" s="10">
        <f>_xll.GURUF($A17,AE$7)</f>
        <v>2</v>
      </c>
      <c r="AF17" s="10">
        <f>_xll.GURUF($A17,AF$7)</f>
        <v>-3</v>
      </c>
      <c r="AG17" s="10">
        <f>_xll.GURUF($A17,AG$7)</f>
        <v>0</v>
      </c>
      <c r="AH17" s="10">
        <f>_xll.GURUF($A17,AH$7)</f>
        <v>-1656.5</v>
      </c>
      <c r="AI17" s="10">
        <f>_xll.GURUF($A17,AI$7)</f>
        <v>21.9</v>
      </c>
      <c r="AJ17" s="10">
        <f>_xll.GURUF($A17,AJ$7)</f>
        <v>0</v>
      </c>
      <c r="AK17" s="10">
        <f>_xll.GURUF($A17,AK$7)</f>
        <v>0</v>
      </c>
      <c r="AL17" s="10">
        <f>_xll.GURUF($A17,AL$7)</f>
        <v>189.8</v>
      </c>
      <c r="AM17" s="10">
        <f>_xll.GURUF($A17,AM$7)</f>
        <v>0</v>
      </c>
      <c r="AN17" s="10">
        <f>_xll.GURUF($A17,AN$7)</f>
        <v>0</v>
      </c>
      <c r="AO17" s="10">
        <f>_xll.GURUF($A17,AO$7)</f>
        <v>-9</v>
      </c>
      <c r="AP17" s="10">
        <f>_xll.GURUF($A17,AP$7)</f>
        <v>170.2</v>
      </c>
      <c r="AQ17" s="10">
        <f>_xll.GURUF($A17,AQ$7)</f>
        <v>74.400000000000006</v>
      </c>
      <c r="AR17" s="10">
        <f>_xll.GURUF($A17,AR$7)</f>
        <v>10.199999999999999</v>
      </c>
      <c r="AS17" s="10">
        <f>_xll.GURUF($A17,AS$7)</f>
        <v>-14.4</v>
      </c>
      <c r="AT17" s="10">
        <f>_xll.GURUF($A17,AT$7)</f>
        <v>58.2</v>
      </c>
      <c r="AU17" s="10">
        <f>_xll.GURUF($A17,AU$7)</f>
        <v>-9.6999999999999993</v>
      </c>
      <c r="AV17" s="10">
        <f>_xll.GURUF($A17,AV$7)</f>
        <v>-16</v>
      </c>
      <c r="AW17" s="10">
        <f>_xll.GURUF($A17,AW$7)</f>
        <v>-7.4</v>
      </c>
      <c r="AX17" s="10">
        <f>_xll.GURUF($A17,AX$7)</f>
        <v>151.1</v>
      </c>
      <c r="AY17" s="10">
        <f>_xll.GURUF($A17,AY$7)</f>
        <v>378.47</v>
      </c>
      <c r="AZ17" s="10">
        <f>_xll.GURUF($A17,AZ$7)</f>
        <v>183.13</v>
      </c>
      <c r="BA17" s="10">
        <f>_xll.GURUF($A17,BA$7)</f>
        <v>-11.55</v>
      </c>
      <c r="BB17" s="10">
        <f>_xll.GURUF($A17,BB$7)</f>
        <v>-174.43</v>
      </c>
      <c r="BC17" s="11">
        <f>_xll.GURUF($A17,BC$7)</f>
        <v>0</v>
      </c>
    </row>
    <row r="18" spans="1:55" ht="15.75" thickBot="1">
      <c r="H18" s="27" t="s">
        <v>33</v>
      </c>
      <c r="I18" s="28">
        <f>SUM(I8:I17)</f>
        <v>66587</v>
      </c>
      <c r="J18" s="29">
        <f>SUM(J8:J17)</f>
        <v>24372.999999999996</v>
      </c>
    </row>
    <row r="20" spans="1:55" ht="15.75">
      <c r="C20" s="4"/>
    </row>
    <row r="21" spans="1:55" ht="15.75">
      <c r="C21" s="4"/>
    </row>
    <row r="22" spans="1:55" ht="15.75">
      <c r="C22" s="4"/>
    </row>
    <row r="23" spans="1:55" ht="15.75">
      <c r="C23" s="4"/>
    </row>
    <row r="24" spans="1:55" ht="15.75">
      <c r="C24" s="4"/>
    </row>
    <row r="25" spans="1:55" ht="15.75">
      <c r="C25" s="4"/>
    </row>
    <row r="26" spans="1:55" ht="15.75">
      <c r="C26" s="4"/>
    </row>
    <row r="27" spans="1:55" ht="15.75">
      <c r="C27" s="4"/>
    </row>
    <row r="28" spans="1:55" ht="15.75">
      <c r="C28" s="4"/>
    </row>
    <row r="29" spans="1:55" ht="15.75">
      <c r="C29" s="3"/>
    </row>
    <row r="30" spans="1:55" ht="15.75">
      <c r="C30" s="3"/>
    </row>
    <row r="31" spans="1:55" ht="15.75">
      <c r="C31" s="3"/>
    </row>
    <row r="32" spans="1:55" ht="15.75">
      <c r="C32" s="3"/>
    </row>
    <row r="33" spans="3:3" ht="15.75">
      <c r="C33" s="4"/>
    </row>
  </sheetData>
  <mergeCells count="4">
    <mergeCell ref="AC6:BC6"/>
    <mergeCell ref="L6:O6"/>
    <mergeCell ref="P6:V6"/>
    <mergeCell ref="W6:AB6"/>
  </mergeCells>
  <phoneticPr fontId="5" type="noConversion"/>
  <conditionalFormatting sqref="ZX115:ZX1048576 P1:P1048576 I4:I5 I7:I17 M7:O1048576 M4:O5 J1:L17 AC1:ZW1048576 ZY1:XFD110 ZX4:ZX113 A1:D3 F1:H3 A20:L1048576 A19:G19 K19:L19 A18:L18 Q4:AB5 Q7:AB1048576 ZY112:XFD1048576 ZY111:AAA111 AAC111:XFD111 A4:H17">
    <cfRule type="cellIs" dxfId="0" priority="1" operator="lessThan">
      <formula>0</formula>
    </cfRule>
  </conditionalFormatting>
  <hyperlinks>
    <hyperlink ref="A8" r:id="rId1" display="http://www.gurufocus.com/stock/EXEL" xr:uid="{00000000-0004-0000-0000-000000000000}"/>
    <hyperlink ref="A9" r:id="rId2" display="http://www.gurufocus.com/stock/BAC" xr:uid="{00000000-0004-0000-0000-000001000000}"/>
    <hyperlink ref="A11" r:id="rId3" display="http://www.gurufocus.com/stock/OAS" xr:uid="{00000000-0004-0000-0000-000002000000}"/>
    <hyperlink ref="A12" r:id="rId4" display="http://www.gurufocus.com/stock/WPX" xr:uid="{00000000-0004-0000-0000-000003000000}"/>
    <hyperlink ref="A14" r:id="rId5" display="http://www.gurufocus.com/stock/CDI" xr:uid="{00000000-0004-0000-0000-000004000000}"/>
    <hyperlink ref="A15" r:id="rId6" display="http://www.gurufocus.com/stock/KMI" xr:uid="{00000000-0004-0000-0000-000005000000}"/>
    <hyperlink ref="A16" r:id="rId7" display="http://www.gurufocus.com/stock/FELP" xr:uid="{00000000-0004-0000-0000-000006000000}"/>
    <hyperlink ref="A17" r:id="rId8" display="http://www.gurufocus.com/stock/CNX" xr:uid="{00000000-0004-0000-0000-000007000000}"/>
  </hyperlinks>
  <pageMargins left="0.7" right="0.7" top="0.75" bottom="0.75" header="0.3" footer="0.3"/>
  <pageSetup orientation="portrait" horizontalDpi="0" verticalDpi="0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Portfolio_Key Statistics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Hunsen</dc:creator>
  <cp:lastModifiedBy>gurufocus</cp:lastModifiedBy>
  <dcterms:created xsi:type="dcterms:W3CDTF">2017-01-21T08:51:39Z</dcterms:created>
  <dcterms:modified xsi:type="dcterms:W3CDTF">2019-03-06T21:28:44Z</dcterms:modified>
</cp:coreProperties>
</file>